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89/"/>
    </mc:Choice>
  </mc:AlternateContent>
  <xr:revisionPtr revIDLastSave="0" documentId="8_{ED20C236-CF73-4D62-AB94-40DE496084F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9" i="1" l="1"/>
  <c r="N33" i="1"/>
  <c r="P33" i="1" s="1"/>
  <c r="N13" i="1"/>
  <c r="P13" i="1" s="1"/>
  <c r="N34" i="1"/>
  <c r="P34" i="1" s="1"/>
  <c r="I13" i="1" l="1"/>
  <c r="I32" i="1"/>
  <c r="N32" i="1"/>
  <c r="P32" i="1" s="1"/>
  <c r="I7" i="1" l="1"/>
  <c r="I9" i="1"/>
  <c r="I10" i="1"/>
  <c r="I11" i="1"/>
  <c r="I12" i="1"/>
  <c r="I14" i="1"/>
  <c r="I15" i="1"/>
  <c r="I16" i="1"/>
  <c r="N9" i="1"/>
  <c r="P9" i="1" s="1"/>
  <c r="N10" i="1"/>
  <c r="P10" i="1" s="1"/>
  <c r="N7" i="1"/>
  <c r="P7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I69" i="1" s="1"/>
  <c r="P66" i="1"/>
  <c r="P68" i="1" s="1"/>
  <c r="I20" i="3"/>
  <c r="K20" i="3" s="1"/>
  <c r="I21" i="3"/>
  <c r="K21" i="3" s="1"/>
  <c r="P70" i="1" l="1"/>
  <c r="L27" i="3" s="1"/>
  <c r="I70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74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<sst xmlns="http://schemas.openxmlformats.org/spreadsheetml/2006/main" count="86" uniqueCount="57">
  <si>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</si>
  <si>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</si>
  <si>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</si>
  <si>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</si>
  <si>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</si>
  <si>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</si>
  <si>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</si>
  <si>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</si>
  <si>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</si>
  <si>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</si>
  <si>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</si>
  <si>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</si>
  <si>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</si>
  <si>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</si>
  <si>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</si>
  <si>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</si>
  <si>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</si>
  <si>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</si>
  <si>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</si>
  <si>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</si>
  <si>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</si>
  <si>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</si>
  <si>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</si>
  <si>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</si>
  <si>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</si>
  <si>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</si>
  <si>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</si>
  <si>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</si>
  <si>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</si>
  <si>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</si>
  <si>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</si>
  <si>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</si>
  <si>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</si>
  <si>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</si>
  <si>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</si>
  <si>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</si>
  <si>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</si>
  <si>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</si>
  <si>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</si>
  <si>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</si>
  <si>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</si>
  <si>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1.4</t>
  </si>
  <si>
    <t>1.5</t>
  </si>
  <si>
    <t>1.6</t>
  </si>
  <si>
    <t>1.7</t>
  </si>
  <si>
    <t>1.8</t>
  </si>
  <si>
    <t>Reparaciones de Cálefont</t>
  </si>
  <si>
    <t>Reparacion Cálefont Hydro</t>
  </si>
  <si>
    <t>Edificio</t>
  </si>
  <si>
    <t>gl</t>
  </si>
  <si>
    <t>Factura N°22</t>
  </si>
  <si>
    <t>Otros Gastos</t>
  </si>
  <si>
    <t>Gastos Notariales</t>
  </si>
  <si>
    <t>No se considera iva</t>
  </si>
  <si>
    <t>2.1</t>
  </si>
  <si>
    <t>Sra. Eva Salazar Vargas</t>
  </si>
  <si>
    <t>Av. Lo Recabarren N°6535, Vitacura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</si>
</sst>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21" fillId="0" borderId="0" xfId="0" applyFont="1" applyAlignment="1">
      <alignment vertical="center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73</xdr:row>
      <xdr:rowOff>0</xdr:rowOff>
    </xdr:from>
    <xdr:to>
      <xdr:col>13</xdr:col>
      <xdr:colOff>134470</xdr:colOff>
      <xdr:row>122</xdr:row>
      <xdr:rowOff>79400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678A196-1B87-44AB-9175-81B2A7E062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43" t="4536" r="5726" b="38661"/>
        <a:stretch/>
      </xdr:blipFill>
      <xdr:spPr>
        <a:xfrm>
          <a:off x="179294" y="2617694"/>
          <a:ext cx="9753600" cy="84255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abSelected="1" zoomScale="85" zoomScaleNormal="85" workbookViewId="0">
      <selection activeCell="D71" sqref="D71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47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4.44140625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55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83" t="s">
        <v>0</v>
      </c>
      <c r="G3" s="184"/>
      <c r="H3" s="184"/>
      <c r="I3" s="185"/>
      <c r="J3" s="52"/>
      <c r="K3" s="186" t="s">
        <v>1</v>
      </c>
      <c r="L3" s="186"/>
      <c r="M3" s="187"/>
      <c r="N3" s="187"/>
      <c r="O3" s="187"/>
      <c r="P3" s="187"/>
      <c r="Q3" s="53"/>
      <c r="R3" s="50"/>
      <c r="S3" s="49"/>
      <c r="T3" s="49"/>
    </row>
    <row r="4" spans="2:20" ht="13.8">
      <c r="B4" s="86"/>
      <c r="C4" s="87"/>
      <c r="D4" s="88" t="s">
        <v>56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48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46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39</v>
      </c>
    </row>
    <row r="7" spans="2:20" s="166" customFormat="1" ht="13.8">
      <c r="B7" s="167" t="s">
        <v>40</v>
      </c>
      <c r="C7" s="168"/>
      <c r="D7" s="135" t="s">
        <v>47</v>
      </c>
      <c r="E7" s="165"/>
      <c r="F7" s="65">
        <v>1</v>
      </c>
      <c r="G7" s="163" t="s">
        <v>49</v>
      </c>
      <c r="H7" s="67">
        <v>130000</v>
      </c>
      <c r="I7" s="67">
        <f t="shared" ref="I7:I17" si="0">+F7*H7</f>
        <v>130000</v>
      </c>
      <c r="J7" s="64"/>
      <c r="K7" s="65">
        <v>1</v>
      </c>
      <c r="L7" s="163" t="s">
        <v>49</v>
      </c>
      <c r="M7" s="67">
        <v>130000</v>
      </c>
      <c r="N7" s="142">
        <f t="shared" ref="N7:N64" si="1">+K7*M7</f>
        <v>130000</v>
      </c>
      <c r="O7" s="69">
        <v>0</v>
      </c>
      <c r="P7" s="67">
        <f t="shared" ref="P7:P64" si="2">+(-N7*O7)+N7</f>
        <v>130000</v>
      </c>
      <c r="Q7" s="68"/>
      <c r="R7" s="148" t="s">
        <v>50</v>
      </c>
      <c r="S7" s="168"/>
      <c r="T7" s="148"/>
    </row>
    <row r="8" spans="2:20" ht="13.8">
      <c r="B8" s="55">
        <v>2</v>
      </c>
      <c r="C8" s="56"/>
      <c r="D8" s="90" t="s">
        <v>51</v>
      </c>
      <c r="E8" s="57"/>
      <c r="F8" s="58" t="s">
        <v>3</v>
      </c>
      <c r="G8" s="55" t="s">
        <v>4</v>
      </c>
      <c r="H8" s="59" t="s">
        <v>5</v>
      </c>
      <c r="I8" s="60" t="s">
        <v>6</v>
      </c>
      <c r="J8" s="54"/>
      <c r="K8" s="58" t="s">
        <v>3</v>
      </c>
      <c r="L8" s="55" t="s">
        <v>4</v>
      </c>
      <c r="M8" s="59" t="s">
        <v>5</v>
      </c>
      <c r="N8" s="60" t="s">
        <v>6</v>
      </c>
      <c r="O8" s="58" t="s">
        <v>7</v>
      </c>
      <c r="P8" s="62" t="s">
        <v>8</v>
      </c>
      <c r="Q8" s="61"/>
      <c r="R8" s="147" t="s">
        <v>9</v>
      </c>
      <c r="S8" s="49"/>
      <c r="T8" s="147" t="s">
        <v>39</v>
      </c>
    </row>
    <row r="9" spans="2:20" s="166" customFormat="1" ht="13.8">
      <c r="B9" s="167" t="s">
        <v>54</v>
      </c>
      <c r="C9" s="168"/>
      <c r="D9" s="135" t="s">
        <v>52</v>
      </c>
      <c r="E9" s="165"/>
      <c r="F9" s="65">
        <v>1</v>
      </c>
      <c r="G9" s="163" t="s">
        <v>49</v>
      </c>
      <c r="H9" s="67">
        <v>10000</v>
      </c>
      <c r="I9" s="67">
        <f t="shared" si="0"/>
        <v>10000</v>
      </c>
      <c r="J9" s="64"/>
      <c r="K9" s="65">
        <v>1</v>
      </c>
      <c r="L9" s="163" t="s">
        <v>49</v>
      </c>
      <c r="M9" s="67">
        <v>10000</v>
      </c>
      <c r="N9" s="142">
        <f t="shared" ref="N9:N10" si="3">+K9*M9</f>
        <v>10000</v>
      </c>
      <c r="O9" s="69">
        <v>0</v>
      </c>
      <c r="P9" s="67">
        <f t="shared" ref="P9:P10" si="4">+(-N9*O9)+N9</f>
        <v>10000</v>
      </c>
      <c r="Q9" s="68"/>
      <c r="R9" s="148" t="s">
        <v>53</v>
      </c>
      <c r="S9" s="168"/>
      <c r="T9" s="148"/>
    </row>
    <row r="10" spans="2:20" s="166" customFormat="1" ht="13.8" hidden="1">
      <c r="B10" s="167" t="s">
        <v>41</v>
      </c>
      <c r="C10" s="168"/>
      <c r="D10" s="135"/>
      <c r="E10" s="165"/>
      <c r="F10" s="65"/>
      <c r="G10" s="163"/>
      <c r="H10" s="67"/>
      <c r="I10" s="67">
        <f t="shared" si="0"/>
        <v>0</v>
      </c>
      <c r="J10" s="64"/>
      <c r="K10" s="65"/>
      <c r="L10" s="163"/>
      <c r="M10" s="67"/>
      <c r="N10" s="142">
        <f t="shared" si="3"/>
        <v>0</v>
      </c>
      <c r="O10" s="69">
        <v>0</v>
      </c>
      <c r="P10" s="67">
        <f t="shared" si="4"/>
        <v>0</v>
      </c>
      <c r="Q10" s="68"/>
      <c r="R10" s="148"/>
      <c r="S10" s="168"/>
      <c r="T10" s="148"/>
    </row>
    <row r="11" spans="2:20" s="166" customFormat="1" ht="13.8" hidden="1">
      <c r="B11" s="167" t="s">
        <v>42</v>
      </c>
      <c r="C11" s="168"/>
      <c r="D11" s="135"/>
      <c r="E11" s="165"/>
      <c r="F11" s="65"/>
      <c r="G11" s="163"/>
      <c r="H11" s="67"/>
      <c r="I11" s="67">
        <f t="shared" si="0"/>
        <v>0</v>
      </c>
      <c r="J11" s="64"/>
      <c r="K11" s="65"/>
      <c r="L11" s="163"/>
      <c r="M11" s="67"/>
      <c r="N11" s="142">
        <f t="shared" si="1"/>
        <v>0</v>
      </c>
      <c r="O11" s="69">
        <v>0</v>
      </c>
      <c r="P11" s="67">
        <f t="shared" si="2"/>
        <v>0</v>
      </c>
      <c r="Q11" s="68"/>
      <c r="R11" s="148"/>
      <c r="S11" s="168"/>
      <c r="T11" s="148"/>
    </row>
    <row r="12" spans="2:20" s="166" customFormat="1" ht="13.8" hidden="1">
      <c r="B12" s="167" t="s">
        <v>43</v>
      </c>
      <c r="C12" s="168"/>
      <c r="D12" s="135"/>
      <c r="E12" s="165"/>
      <c r="F12" s="65"/>
      <c r="G12" s="163"/>
      <c r="H12" s="67"/>
      <c r="I12" s="67">
        <f t="shared" si="0"/>
        <v>0</v>
      </c>
      <c r="J12" s="64"/>
      <c r="K12" s="65"/>
      <c r="L12" s="163"/>
      <c r="M12" s="67"/>
      <c r="N12" s="142">
        <f t="shared" si="1"/>
        <v>0</v>
      </c>
      <c r="O12" s="69">
        <v>0</v>
      </c>
      <c r="P12" s="67">
        <f t="shared" si="2"/>
        <v>0</v>
      </c>
      <c r="Q12" s="68"/>
      <c r="R12" s="148"/>
      <c r="S12" s="168"/>
      <c r="T12" s="148"/>
    </row>
    <row r="13" spans="2:20" s="166" customFormat="1" ht="13.8" hidden="1">
      <c r="B13" s="167" t="s">
        <v>44</v>
      </c>
      <c r="C13" s="168"/>
      <c r="D13" s="135"/>
      <c r="E13" s="165"/>
      <c r="F13" s="65"/>
      <c r="G13" s="163"/>
      <c r="H13" s="67"/>
      <c r="I13" s="67">
        <f t="shared" si="0"/>
        <v>0</v>
      </c>
      <c r="J13" s="64"/>
      <c r="K13" s="65"/>
      <c r="L13" s="163"/>
      <c r="M13" s="67"/>
      <c r="N13" s="142">
        <f t="shared" si="1"/>
        <v>0</v>
      </c>
      <c r="O13" s="69">
        <v>0</v>
      </c>
      <c r="P13" s="67">
        <f t="shared" si="2"/>
        <v>0</v>
      </c>
      <c r="Q13" s="68"/>
      <c r="R13" s="182"/>
      <c r="S13" s="168"/>
      <c r="T13" s="148"/>
    </row>
    <row r="14" spans="2:20" s="166" customFormat="1" ht="13.8" hidden="1">
      <c r="B14" s="167" t="s">
        <v>45</v>
      </c>
      <c r="C14" s="168"/>
      <c r="D14" s="135"/>
      <c r="E14" s="165"/>
      <c r="F14" s="65"/>
      <c r="G14" s="163"/>
      <c r="H14" s="67"/>
      <c r="I14" s="67">
        <f t="shared" si="0"/>
        <v>0</v>
      </c>
      <c r="J14" s="64"/>
      <c r="K14" s="65"/>
      <c r="L14" s="163"/>
      <c r="M14" s="67"/>
      <c r="N14" s="142">
        <f t="shared" si="1"/>
        <v>0</v>
      </c>
      <c r="O14" s="69">
        <v>0</v>
      </c>
      <c r="P14" s="67">
        <f t="shared" si="2"/>
        <v>0</v>
      </c>
      <c r="Q14" s="68"/>
      <c r="R14" s="148"/>
      <c r="S14" s="168"/>
      <c r="T14" s="151"/>
    </row>
    <row r="15" spans="2:20" s="166" customFormat="1" ht="13.8" hidden="1">
      <c r="B15" s="167"/>
      <c r="C15" s="168"/>
      <c r="D15" s="135"/>
      <c r="E15" s="165"/>
      <c r="F15" s="65"/>
      <c r="G15" s="163"/>
      <c r="H15" s="67"/>
      <c r="I15" s="67">
        <f t="shared" si="0"/>
        <v>0</v>
      </c>
      <c r="J15" s="64"/>
      <c r="K15" s="174"/>
      <c r="L15" s="175"/>
      <c r="M15" s="169"/>
      <c r="N15" s="142">
        <f t="shared" si="1"/>
        <v>0</v>
      </c>
      <c r="O15" s="69">
        <v>0</v>
      </c>
      <c r="P15" s="67">
        <f t="shared" si="2"/>
        <v>0</v>
      </c>
      <c r="Q15" s="68"/>
      <c r="R15" s="148"/>
      <c r="S15" s="168"/>
      <c r="T15" s="150"/>
    </row>
    <row r="16" spans="2:20" s="166" customFormat="1" ht="13.8" hidden="1">
      <c r="B16" s="167"/>
      <c r="C16" s="168"/>
      <c r="D16" s="135"/>
      <c r="E16" s="165"/>
      <c r="F16" s="65"/>
      <c r="G16" s="66"/>
      <c r="H16" s="67"/>
      <c r="I16" s="67">
        <f t="shared" si="0"/>
        <v>0</v>
      </c>
      <c r="J16" s="64"/>
      <c r="K16" s="174"/>
      <c r="L16" s="176"/>
      <c r="M16" s="169"/>
      <c r="N16" s="142">
        <f t="shared" si="1"/>
        <v>0</v>
      </c>
      <c r="O16" s="69">
        <v>0</v>
      </c>
      <c r="P16" s="67">
        <f t="shared" si="2"/>
        <v>0</v>
      </c>
      <c r="Q16" s="68"/>
      <c r="R16" s="148"/>
      <c r="S16" s="168"/>
      <c r="T16" s="150"/>
    </row>
    <row r="17" spans="2:20" ht="13.8" hidden="1">
      <c r="B17" s="167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174"/>
      <c r="L17" s="176"/>
      <c r="M17" s="169"/>
      <c r="N17" s="142">
        <f t="shared" si="1"/>
        <v>0</v>
      </c>
      <c r="O17" s="69">
        <v>0</v>
      </c>
      <c r="P17" s="67">
        <f t="shared" si="2"/>
        <v>0</v>
      </c>
      <c r="Q17" s="68"/>
      <c r="R17" s="148"/>
      <c r="S17" s="49"/>
      <c r="T17" s="150"/>
    </row>
    <row r="18" spans="2:20" ht="13.8" hidden="1">
      <c r="B18" s="167"/>
      <c r="C18" s="49"/>
      <c r="D18" s="128"/>
      <c r="E18" s="63"/>
      <c r="F18" s="65"/>
      <c r="G18" s="66"/>
      <c r="H18" s="67"/>
      <c r="I18" s="67">
        <f t="shared" ref="I18:I64" si="5">+F18*H18</f>
        <v>0</v>
      </c>
      <c r="J18" s="64"/>
      <c r="K18" s="174"/>
      <c r="L18" s="176"/>
      <c r="M18" s="169"/>
      <c r="N18" s="142">
        <f t="shared" si="1"/>
        <v>0</v>
      </c>
      <c r="O18" s="69">
        <v>0</v>
      </c>
      <c r="P18" s="67">
        <f t="shared" si="2"/>
        <v>0</v>
      </c>
      <c r="Q18" s="68"/>
      <c r="R18" s="148"/>
      <c r="S18" s="49"/>
      <c r="T18" s="150"/>
    </row>
    <row r="19" spans="2:20" ht="13.8" hidden="1">
      <c r="B19" s="167"/>
      <c r="C19" s="49"/>
      <c r="D19" s="128"/>
      <c r="E19" s="63"/>
      <c r="F19" s="65"/>
      <c r="G19" s="66"/>
      <c r="H19" s="67"/>
      <c r="I19" s="67">
        <f t="shared" si="5"/>
        <v>0</v>
      </c>
      <c r="J19" s="64"/>
      <c r="K19" s="174"/>
      <c r="L19" s="176"/>
      <c r="M19" s="169"/>
      <c r="N19" s="142">
        <f t="shared" si="1"/>
        <v>0</v>
      </c>
      <c r="O19" s="69">
        <v>0</v>
      </c>
      <c r="P19" s="67">
        <f t="shared" si="2"/>
        <v>0</v>
      </c>
      <c r="Q19" s="68"/>
      <c r="R19" s="148"/>
      <c r="S19" s="49"/>
      <c r="T19" s="150"/>
    </row>
    <row r="20" spans="2:20" ht="13.8" hidden="1">
      <c r="B20" s="167"/>
      <c r="C20" s="49"/>
      <c r="D20" s="128"/>
      <c r="E20" s="63"/>
      <c r="F20" s="65"/>
      <c r="G20" s="66"/>
      <c r="H20" s="67"/>
      <c r="I20" s="67">
        <f t="shared" si="5"/>
        <v>0</v>
      </c>
      <c r="J20" s="64"/>
      <c r="K20" s="174"/>
      <c r="L20" s="176"/>
      <c r="M20" s="169"/>
      <c r="N20" s="142">
        <f t="shared" si="1"/>
        <v>0</v>
      </c>
      <c r="O20" s="69">
        <v>0</v>
      </c>
      <c r="P20" s="67">
        <f t="shared" si="2"/>
        <v>0</v>
      </c>
      <c r="Q20" s="68"/>
      <c r="R20" s="148"/>
      <c r="S20" s="49"/>
      <c r="T20" s="150"/>
    </row>
    <row r="21" spans="2:20" ht="13.8" hidden="1">
      <c r="B21" s="167"/>
      <c r="C21" s="49"/>
      <c r="D21" s="128"/>
      <c r="E21" s="63"/>
      <c r="F21" s="65"/>
      <c r="G21" s="66"/>
      <c r="H21" s="67"/>
      <c r="I21" s="67">
        <f t="shared" si="5"/>
        <v>0</v>
      </c>
      <c r="J21" s="64"/>
      <c r="K21" s="174"/>
      <c r="L21" s="176"/>
      <c r="M21" s="169"/>
      <c r="N21" s="142">
        <f t="shared" si="1"/>
        <v>0</v>
      </c>
      <c r="O21" s="69">
        <v>0</v>
      </c>
      <c r="P21" s="67">
        <f t="shared" si="2"/>
        <v>0</v>
      </c>
      <c r="Q21" s="68"/>
      <c r="R21" s="148"/>
      <c r="S21" s="49"/>
      <c r="T21" s="150"/>
    </row>
    <row r="22" spans="2:20" ht="13.8" hidden="1">
      <c r="B22" s="167"/>
      <c r="C22" s="49"/>
      <c r="D22" s="128"/>
      <c r="E22" s="63"/>
      <c r="F22" s="65"/>
      <c r="G22" s="66"/>
      <c r="H22" s="67"/>
      <c r="I22" s="67">
        <f t="shared" si="5"/>
        <v>0</v>
      </c>
      <c r="J22" s="64"/>
      <c r="K22" s="65"/>
      <c r="L22" s="66"/>
      <c r="M22" s="67"/>
      <c r="N22" s="142">
        <f t="shared" si="1"/>
        <v>0</v>
      </c>
      <c r="O22" s="69">
        <v>0</v>
      </c>
      <c r="P22" s="67">
        <f t="shared" si="2"/>
        <v>0</v>
      </c>
      <c r="Q22" s="68"/>
      <c r="R22" s="154"/>
      <c r="S22" s="49"/>
      <c r="T22" s="149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5"/>
        <v>0</v>
      </c>
      <c r="J23" s="64"/>
      <c r="K23" s="65"/>
      <c r="L23" s="66"/>
      <c r="M23" s="169"/>
      <c r="N23" s="142">
        <f t="shared" si="1"/>
        <v>0</v>
      </c>
      <c r="O23" s="69">
        <v>0</v>
      </c>
      <c r="P23" s="67">
        <f t="shared" si="2"/>
        <v>0</v>
      </c>
      <c r="Q23" s="68"/>
      <c r="R23" s="148"/>
      <c r="S23" s="49"/>
      <c r="T23" s="149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5"/>
        <v>0</v>
      </c>
      <c r="J24" s="64"/>
      <c r="K24" s="65"/>
      <c r="L24" s="66"/>
      <c r="M24" s="169"/>
      <c r="N24" s="142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50"/>
    </row>
    <row r="25" spans="2:20" ht="13.8" hidden="1">
      <c r="B25" s="91"/>
      <c r="C25" s="87"/>
      <c r="D25" s="138"/>
      <c r="E25" s="139"/>
      <c r="F25" s="140"/>
      <c r="G25" s="141"/>
      <c r="H25" s="142"/>
      <c r="I25" s="142">
        <f t="shared" si="5"/>
        <v>0</v>
      </c>
      <c r="J25" s="143"/>
      <c r="K25" s="140"/>
      <c r="L25" s="141"/>
      <c r="M25" s="170"/>
      <c r="N25" s="142">
        <f t="shared" si="1"/>
        <v>0</v>
      </c>
      <c r="O25" s="144">
        <v>0</v>
      </c>
      <c r="P25" s="142">
        <f t="shared" si="2"/>
        <v>0</v>
      </c>
      <c r="Q25" s="145"/>
      <c r="R25" s="148"/>
      <c r="S25" s="87"/>
      <c r="T25" s="153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5"/>
        <v>0</v>
      </c>
      <c r="J26" s="143"/>
      <c r="K26" s="140"/>
      <c r="L26" s="141"/>
      <c r="M26" s="170"/>
      <c r="N26" s="142">
        <f t="shared" si="1"/>
        <v>0</v>
      </c>
      <c r="O26" s="144">
        <v>0</v>
      </c>
      <c r="P26" s="142">
        <f t="shared" si="2"/>
        <v>0</v>
      </c>
      <c r="Q26" s="145"/>
      <c r="R26" s="148"/>
      <c r="S26" s="87"/>
      <c r="T26" s="155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5"/>
        <v>0</v>
      </c>
      <c r="J27" s="143"/>
      <c r="K27" s="140"/>
      <c r="L27" s="141"/>
      <c r="M27" s="170"/>
      <c r="N27" s="142">
        <f t="shared" si="1"/>
        <v>0</v>
      </c>
      <c r="O27" s="144">
        <v>0</v>
      </c>
      <c r="P27" s="142">
        <f t="shared" si="2"/>
        <v>0</v>
      </c>
      <c r="Q27" s="145"/>
      <c r="R27" s="148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5"/>
        <v>0</v>
      </c>
      <c r="J28" s="143"/>
      <c r="K28" s="140"/>
      <c r="L28" s="141"/>
      <c r="M28" s="170"/>
      <c r="N28" s="142">
        <f t="shared" si="1"/>
        <v>0</v>
      </c>
      <c r="O28" s="144">
        <v>0</v>
      </c>
      <c r="P28" s="142">
        <f t="shared" si="2"/>
        <v>0</v>
      </c>
      <c r="Q28" s="145"/>
      <c r="R28" s="148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5"/>
        <v>0</v>
      </c>
      <c r="J29" s="143"/>
      <c r="K29" s="140"/>
      <c r="L29" s="141"/>
      <c r="M29" s="170"/>
      <c r="N29" s="142">
        <f t="shared" si="1"/>
        <v>0</v>
      </c>
      <c r="O29" s="144">
        <v>0</v>
      </c>
      <c r="P29" s="142">
        <f t="shared" si="2"/>
        <v>0</v>
      </c>
      <c r="Q29" s="145"/>
      <c r="R29" s="148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5"/>
        <v>0</v>
      </c>
      <c r="J30" s="143"/>
      <c r="K30" s="140"/>
      <c r="L30" s="141"/>
      <c r="M30" s="170"/>
      <c r="N30" s="142">
        <f t="shared" si="1"/>
        <v>0</v>
      </c>
      <c r="O30" s="144">
        <v>0</v>
      </c>
      <c r="P30" s="142">
        <f t="shared" si="2"/>
        <v>0</v>
      </c>
      <c r="Q30" s="145"/>
      <c r="R30" s="148"/>
      <c r="S30" s="87"/>
      <c r="T30" s="153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5"/>
        <v>0</v>
      </c>
      <c r="J31" s="143"/>
      <c r="K31" s="140"/>
      <c r="L31" s="141"/>
      <c r="M31" s="170"/>
      <c r="N31" s="142">
        <f t="shared" si="1"/>
        <v>0</v>
      </c>
      <c r="O31" s="144">
        <v>0</v>
      </c>
      <c r="P31" s="142">
        <f t="shared" si="2"/>
        <v>0</v>
      </c>
      <c r="Q31" s="145"/>
      <c r="R31" s="154"/>
      <c r="S31" s="87"/>
      <c r="T31" s="155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5"/>
        <v>0</v>
      </c>
      <c r="J32" s="143"/>
      <c r="K32" s="140"/>
      <c r="L32" s="141"/>
      <c r="M32" s="170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79"/>
      <c r="E33" s="180"/>
      <c r="F33" s="171"/>
      <c r="G33" s="172"/>
      <c r="H33" s="173"/>
      <c r="I33" s="142">
        <f t="shared" si="5"/>
        <v>0</v>
      </c>
      <c r="J33" s="143"/>
      <c r="K33" s="140"/>
      <c r="L33" s="141"/>
      <c r="M33" s="142"/>
      <c r="N33" s="142">
        <f t="shared" ref="N33" si="6">+K33*M33</f>
        <v>0</v>
      </c>
      <c r="O33" s="144">
        <v>0</v>
      </c>
      <c r="P33" s="142">
        <f t="shared" si="2"/>
        <v>0</v>
      </c>
      <c r="Q33" s="177"/>
      <c r="R33" s="178"/>
      <c r="S33" s="87"/>
      <c r="T33" s="155"/>
    </row>
    <row r="34" spans="2:20" ht="13.8" hidden="1">
      <c r="B34" s="91"/>
      <c r="C34" s="87"/>
      <c r="D34" s="181"/>
      <c r="E34" s="180"/>
      <c r="F34" s="171"/>
      <c r="G34" s="172"/>
      <c r="H34" s="173"/>
      <c r="I34" s="142">
        <f t="shared" si="5"/>
        <v>0</v>
      </c>
      <c r="J34" s="143"/>
      <c r="K34" s="140"/>
      <c r="L34" s="141"/>
      <c r="M34" s="142"/>
      <c r="N34" s="142">
        <f t="shared" ref="N34" si="7">+K34*M34</f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5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5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5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5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2"/>
      <c r="S38" s="87"/>
      <c r="T38" s="153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5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5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2"/>
      <c r="S40" s="87"/>
      <c r="T40" s="153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5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4"/>
      <c r="S41" s="87"/>
      <c r="T41" s="155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5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5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4"/>
      <c r="S43" s="87"/>
      <c r="T43" s="155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5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49"/>
      <c r="D45" s="128"/>
      <c r="E45" s="63"/>
      <c r="F45" s="65"/>
      <c r="G45" s="66"/>
      <c r="H45" s="67"/>
      <c r="I45" s="67">
        <f t="shared" si="5"/>
        <v>0</v>
      </c>
      <c r="J45" s="64"/>
      <c r="K45" s="65"/>
      <c r="L45" s="66"/>
      <c r="M45" s="67"/>
      <c r="N45" s="67">
        <f t="shared" si="1"/>
        <v>0</v>
      </c>
      <c r="O45" s="69">
        <v>0</v>
      </c>
      <c r="P45" s="67">
        <f t="shared" si="2"/>
        <v>0</v>
      </c>
      <c r="Q45" s="68"/>
      <c r="R45" s="148"/>
      <c r="S45" s="49"/>
      <c r="T45" s="149"/>
    </row>
    <row r="46" spans="2:20" ht="13.8" hidden="1">
      <c r="B46" s="91"/>
      <c r="C46" s="49"/>
      <c r="D46" s="128"/>
      <c r="E46" s="63"/>
      <c r="F46" s="65"/>
      <c r="G46" s="66"/>
      <c r="H46" s="67"/>
      <c r="I46" s="67">
        <f t="shared" si="5"/>
        <v>0</v>
      </c>
      <c r="J46" s="64"/>
      <c r="K46" s="65"/>
      <c r="L46" s="66"/>
      <c r="M46" s="67"/>
      <c r="N46" s="67">
        <f t="shared" si="1"/>
        <v>0</v>
      </c>
      <c r="O46" s="69">
        <v>0</v>
      </c>
      <c r="P46" s="67">
        <f t="shared" si="2"/>
        <v>0</v>
      </c>
      <c r="Q46" s="68"/>
      <c r="R46" s="151"/>
      <c r="S46" s="49"/>
      <c r="T46" s="150"/>
    </row>
    <row r="47" spans="2:20" ht="13.8" hidden="1">
      <c r="B47" s="91"/>
      <c r="C47" s="49"/>
      <c r="D47" s="128"/>
      <c r="E47" s="63"/>
      <c r="F47" s="65"/>
      <c r="G47" s="66"/>
      <c r="H47" s="67"/>
      <c r="I47" s="67">
        <f t="shared" si="5"/>
        <v>0</v>
      </c>
      <c r="J47" s="64"/>
      <c r="K47" s="65"/>
      <c r="L47" s="66"/>
      <c r="M47" s="67"/>
      <c r="N47" s="67">
        <f t="shared" si="1"/>
        <v>0</v>
      </c>
      <c r="O47" s="69">
        <v>0</v>
      </c>
      <c r="P47" s="67">
        <f t="shared" si="2"/>
        <v>0</v>
      </c>
      <c r="Q47" s="68"/>
      <c r="R47" s="148"/>
      <c r="S47" s="49"/>
      <c r="T47" s="149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5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51"/>
      <c r="S48" s="49"/>
      <c r="T48" s="150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5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5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51"/>
      <c r="S50" s="49"/>
      <c r="T50" s="150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5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5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5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35"/>
      <c r="E54" s="63"/>
      <c r="F54" s="65"/>
      <c r="G54" s="66"/>
      <c r="H54" s="67"/>
      <c r="I54" s="67">
        <f t="shared" si="5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48"/>
      <c r="S54" s="49"/>
      <c r="T54" s="149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5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5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5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51"/>
      <c r="S57" s="49"/>
      <c r="T57" s="150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5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5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5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5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5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48"/>
      <c r="S62" s="49"/>
      <c r="T62" s="149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5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5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48"/>
      <c r="S64" s="49"/>
      <c r="T64" s="149"/>
    </row>
    <row r="65" spans="2:20" ht="13.8"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</row>
    <row r="66" spans="2:20" ht="13.2" customHeight="1">
      <c r="B66" s="70"/>
      <c r="C66" s="49"/>
      <c r="D66" s="92"/>
      <c r="E66" s="80"/>
      <c r="F66" s="188" t="s">
        <v>37</v>
      </c>
      <c r="G66" s="189"/>
      <c r="H66" s="189"/>
      <c r="I66" s="93">
        <f>SUM(I7:I65)</f>
        <v>140000</v>
      </c>
      <c r="J66" s="64"/>
      <c r="K66" s="188" t="s">
        <v>11</v>
      </c>
      <c r="L66" s="189"/>
      <c r="M66" s="189"/>
      <c r="N66" s="189"/>
      <c r="O66" s="189"/>
      <c r="P66" s="94">
        <f>SUM(P7:P65)</f>
        <v>140000</v>
      </c>
      <c r="Q66" s="71"/>
      <c r="R66" s="156"/>
      <c r="S66" s="49"/>
      <c r="T66" s="49"/>
    </row>
    <row r="67" spans="2:20" ht="13.2" hidden="1" customHeight="1">
      <c r="B67" s="70"/>
      <c r="C67" s="49"/>
      <c r="D67" s="92"/>
      <c r="E67" s="80"/>
      <c r="F67" s="190" t="s">
        <v>38</v>
      </c>
      <c r="G67" s="191"/>
      <c r="H67" s="191"/>
      <c r="I67" s="96">
        <v>0</v>
      </c>
      <c r="J67" s="64"/>
      <c r="K67" s="136"/>
      <c r="L67" s="137"/>
      <c r="M67" s="192" t="s">
        <v>38</v>
      </c>
      <c r="N67" s="192"/>
      <c r="O67" s="192"/>
      <c r="P67" s="97">
        <v>0</v>
      </c>
      <c r="Q67" s="72"/>
      <c r="R67" s="157"/>
      <c r="S67" s="49"/>
      <c r="T67" s="49"/>
    </row>
    <row r="68" spans="2:20" ht="13.2" customHeight="1">
      <c r="B68" s="70"/>
      <c r="C68" s="49"/>
      <c r="D68" s="95"/>
      <c r="E68" s="95"/>
      <c r="F68" s="193" t="s">
        <v>12</v>
      </c>
      <c r="G68" s="192"/>
      <c r="H68" s="192"/>
      <c r="I68" s="96">
        <f>SUM(I66+I67)</f>
        <v>140000</v>
      </c>
      <c r="J68" s="64"/>
      <c r="K68" s="193" t="s">
        <v>12</v>
      </c>
      <c r="L68" s="192"/>
      <c r="M68" s="192"/>
      <c r="N68" s="192"/>
      <c r="O68" s="192"/>
      <c r="P68" s="97">
        <f>SUM(P66+P67)</f>
        <v>140000</v>
      </c>
      <c r="Q68" s="72"/>
      <c r="R68" s="157"/>
      <c r="S68" s="49"/>
      <c r="T68" s="49"/>
    </row>
    <row r="69" spans="2:20" ht="13.2" customHeight="1">
      <c r="B69" s="70"/>
      <c r="C69" s="49"/>
      <c r="D69" s="95"/>
      <c r="E69" s="98"/>
      <c r="F69" s="84"/>
      <c r="G69" s="194" t="s">
        <v>33</v>
      </c>
      <c r="H69" s="194"/>
      <c r="I69" s="99">
        <f>I68*19%</f>
        <v>26600</v>
      </c>
      <c r="J69" s="73"/>
      <c r="K69" s="195" t="s">
        <v>34</v>
      </c>
      <c r="L69" s="194"/>
      <c r="M69" s="194"/>
      <c r="N69" s="194"/>
      <c r="O69" s="194"/>
      <c r="P69" s="100">
        <f>P7*19%</f>
        <v>24700</v>
      </c>
      <c r="Q69" s="72"/>
      <c r="R69" s="157"/>
      <c r="S69" s="49"/>
      <c r="T69" s="49"/>
    </row>
    <row r="70" spans="2:20" ht="13.2" customHeight="1">
      <c r="B70" s="70"/>
      <c r="C70" s="49"/>
      <c r="D70" s="49"/>
      <c r="E70" s="101"/>
      <c r="F70" s="82"/>
      <c r="G70" s="196" t="s">
        <v>35</v>
      </c>
      <c r="H70" s="196"/>
      <c r="I70" s="102">
        <f>+I68+I69</f>
        <v>166600</v>
      </c>
      <c r="J70" s="64"/>
      <c r="K70" s="197" t="s">
        <v>13</v>
      </c>
      <c r="L70" s="196"/>
      <c r="M70" s="196"/>
      <c r="N70" s="196"/>
      <c r="O70" s="196"/>
      <c r="P70" s="106">
        <f>SUM(P68:P69)</f>
        <v>164700</v>
      </c>
      <c r="Q70" s="75"/>
      <c r="R70" s="157"/>
      <c r="S70" s="49"/>
      <c r="T70" s="49"/>
    </row>
    <row r="71" spans="2:20" ht="13.2" customHeight="1">
      <c r="B71" s="70"/>
      <c r="C71" s="49"/>
      <c r="D71" s="95"/>
      <c r="E71" s="103"/>
      <c r="F71" s="82"/>
      <c r="G71" s="83"/>
      <c r="H71" s="83"/>
      <c r="I71" s="104"/>
      <c r="J71" s="64"/>
      <c r="K71" s="82"/>
      <c r="L71" s="83"/>
      <c r="M71" s="83"/>
      <c r="N71" s="83"/>
      <c r="O71" s="83"/>
      <c r="P71" s="74"/>
      <c r="Q71" s="75"/>
      <c r="R71" s="157"/>
      <c r="S71" s="49"/>
      <c r="T71" s="49"/>
    </row>
    <row r="72" spans="2:20" ht="13.2" customHeight="1">
      <c r="B72" s="70"/>
      <c r="C72" s="49"/>
      <c r="D72" s="95"/>
      <c r="E72" s="81"/>
      <c r="F72" s="198"/>
      <c r="G72" s="199"/>
      <c r="H72" s="199"/>
      <c r="I72" s="105"/>
      <c r="J72" s="64"/>
      <c r="K72" s="198"/>
      <c r="L72" s="199"/>
      <c r="M72" s="199"/>
      <c r="N72" s="199"/>
      <c r="O72" s="199"/>
      <c r="P72" s="76"/>
      <c r="Q72" s="76"/>
      <c r="R72" s="105"/>
      <c r="S72" s="49"/>
      <c r="T72" s="49"/>
    </row>
    <row r="73" spans="2:20" ht="13.2" customHeight="1">
      <c r="B73" s="211"/>
      <c r="C73" s="211"/>
      <c r="D73" s="211"/>
      <c r="E73" s="211"/>
      <c r="F73" s="211"/>
      <c r="G73" s="211"/>
      <c r="H73" s="211"/>
    </row>
    <row r="74" spans="2:20" ht="13.2" customHeight="1">
      <c r="B74" s="211"/>
      <c r="C74" s="211"/>
      <c r="D74" s="211"/>
      <c r="E74" s="211"/>
      <c r="F74" s="211"/>
      <c r="G74" s="211"/>
      <c r="H74" s="211"/>
      <c r="I74" s="164">
        <f>P70-I70</f>
        <v>-1900</v>
      </c>
    </row>
  </sheetData>
  <mergeCells count="14">
    <mergeCell ref="F3:I3"/>
    <mergeCell ref="K3:P3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opLeftCell="C13" zoomScale="115" zoomScaleNormal="115" workbookViewId="0">
      <selection activeCell="M35" sqref="M35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3.441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0.33203125" style="2" bestFit="1" customWidth="1"/>
    <col min="12" max="12" width="11.5546875" style="43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202" t="s">
        <v>14</v>
      </c>
      <c r="E4" s="202"/>
      <c r="F4" s="202"/>
      <c r="G4" s="208" t="s">
        <v>15</v>
      </c>
      <c r="H4" s="209"/>
      <c r="I4" s="209"/>
      <c r="J4" s="209"/>
      <c r="K4" s="209"/>
      <c r="L4" s="209"/>
      <c r="M4" s="210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39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161"/>
    </row>
    <row r="8" spans="1:13">
      <c r="A8" s="4"/>
      <c r="B8" s="30"/>
      <c r="C8" s="16"/>
      <c r="D8" s="29"/>
      <c r="E8" s="32"/>
      <c r="F8" s="122">
        <f t="shared" ref="F8:F12" si="0">E8*D8</f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161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62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207" t="s">
        <v>36</v>
      </c>
      <c r="E24" s="207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200" t="s">
        <v>30</v>
      </c>
      <c r="E27" s="201"/>
      <c r="F27" s="44">
        <f>'Daños Edificio'!I70</f>
        <v>166600</v>
      </c>
      <c r="J27" s="200" t="s">
        <v>30</v>
      </c>
      <c r="K27" s="201"/>
      <c r="L27" s="44">
        <f>'Daños Edificio'!P70</f>
        <v>164700</v>
      </c>
    </row>
    <row r="28" spans="1:13" ht="15">
      <c r="D28" s="203" t="s">
        <v>31</v>
      </c>
      <c r="E28" s="204"/>
      <c r="F28" s="45">
        <f>F24</f>
        <v>0</v>
      </c>
      <c r="J28" s="203" t="s">
        <v>31</v>
      </c>
      <c r="K28" s="204"/>
      <c r="L28" s="45">
        <f>K24</f>
        <v>0</v>
      </c>
    </row>
    <row r="29" spans="1:13" ht="15.6">
      <c r="D29" s="205" t="s">
        <v>32</v>
      </c>
      <c r="E29" s="206"/>
      <c r="F29" s="46">
        <f>SUM(F27:F28)</f>
        <v>166600</v>
      </c>
      <c r="J29" s="205" t="s">
        <v>32</v>
      </c>
      <c r="K29" s="206"/>
      <c r="L29" s="46">
        <f>SUM(L27:L28)</f>
        <v>164700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2025-01-07T11:14:58Z</dcterms:modified>
</cp:coreProperties>
</file>