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88/"/>
    </mc:Choice>
  </mc:AlternateContent>
  <xr:revisionPtr revIDLastSave="36" documentId="8_{CFE30012-DBBF-4D19-B553-ECFF799C81F2}" xr6:coauthVersionLast="47" xr6:coauthVersionMax="47" xr10:uidLastSave="{C572D3CC-CEE2-4A43-835E-04C1FA830E8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F8" i="3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P66" i="1" l="1"/>
  <c r="P68" i="1" s="1"/>
  <c r="I66" i="1"/>
  <c r="I68" i="1" s="1"/>
  <c r="I20" i="3"/>
  <c r="K20" i="3" s="1"/>
  <c r="I21" i="3"/>
  <c r="K21" i="3" s="1"/>
  <c r="P70" i="1" l="1"/>
  <c r="L27" i="3" s="1"/>
  <c r="I70" i="1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<sst xmlns="http://schemas.openxmlformats.org/spreadsheetml/2006/main" count="69" uniqueCount="51">
  <si>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</si>
  <si>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</si>
  <si>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</si>
  <si>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</si>
  <si>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</si>
  <si>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</si>
  <si>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</si>
  <si>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</si>
  <si>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</si>
  <si>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</si>
  <si>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</si>
  <si>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</si>
  <si>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</si>
  <si>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</si>
  <si>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</si>
  <si>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</si>
  <si>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</si>
  <si>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</si>
  <si>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</si>
  <si>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</si>
  <si>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</si>
  <si>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</si>
  <si>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</si>
  <si>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</si>
  <si>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</si>
  <si>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</si>
  <si>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</si>
  <si>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</si>
  <si>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</si>
  <si>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</si>
  <si>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</si>
  <si>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</si>
  <si>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</si>
  <si>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</si>
  <si>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</si>
  <si>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</si>
  <si>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</si>
  <si>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</si>
  <si>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</si>
  <si>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</si>
  <si>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</si>
  <si>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1.1</t>
  </si>
  <si>
    <t>Lactibiane Iki</t>
  </si>
  <si>
    <t>Lactibiane CND10</t>
  </si>
  <si>
    <t>Lactibiane Tolerance</t>
  </si>
  <si>
    <t>1.2</t>
  </si>
  <si>
    <t>1.3</t>
  </si>
  <si>
    <t>Suplementos Alimenticios Perdidos por Evento</t>
  </si>
  <si>
    <t>Av. Vitacura N°5401, Vitacura</t>
  </si>
  <si>
    <t>De acurdo a lo constatado por ito</t>
  </si>
  <si>
    <t>Sr. Agustín José Ossandón Troncoso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</si>
</sst>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3" fillId="2" borderId="1" xfId="0" applyNumberFormat="1" applyFont="1" applyFill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4" sqref="D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6" width="7.5546875" style="1" bestFit="1" customWidth="1"/>
    <col min="7" max="7" width="8.109375" style="1" bestFit="1" customWidth="1"/>
    <col min="8" max="8" width="10.33203125" style="1" bestFit="1" customWidth="1"/>
    <col min="9" max="9" width="13.21875" style="1" bestFit="1" customWidth="1"/>
    <col min="10" max="10" width="1.33203125" style="1" customWidth="1"/>
    <col min="11" max="11" width="7.33203125" style="1" customWidth="1"/>
    <col min="12" max="12" width="8.109375" style="1" bestFit="1" customWidth="1"/>
    <col min="13" max="13" width="10.33203125" style="1" bestFit="1" customWidth="1"/>
    <col min="14" max="14" width="13.21875" style="1" bestFit="1" customWidth="1"/>
    <col min="15" max="15" width="5.109375" style="1" bestFit="1" customWidth="1"/>
    <col min="16" max="16" width="14.6640625" style="1" bestFit="1" customWidth="1"/>
    <col min="17" max="17" width="1.5546875" style="1" customWidth="1"/>
    <col min="18" max="18" width="29.21875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5" t="s">
        <v>50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83" t="s">
        <v>0</v>
      </c>
      <c r="G3" s="184"/>
      <c r="H3" s="184"/>
      <c r="I3" s="185"/>
      <c r="J3" s="52"/>
      <c r="K3" s="186" t="s">
        <v>1</v>
      </c>
      <c r="L3" s="186"/>
      <c r="M3" s="187"/>
      <c r="N3" s="187"/>
      <c r="O3" s="187"/>
      <c r="P3" s="187"/>
      <c r="Q3" s="53"/>
      <c r="R3" s="50"/>
      <c r="S3" s="49"/>
      <c r="T3" s="49"/>
    </row>
    <row r="4" spans="2:20" ht="13.8">
      <c r="B4" s="86"/>
      <c r="C4" s="87"/>
      <c r="D4" s="88" t="s">
        <v>48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47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6" t="s">
        <v>9</v>
      </c>
      <c r="S6" s="49"/>
      <c r="T6" s="146" t="s">
        <v>40</v>
      </c>
    </row>
    <row r="7" spans="2:20" s="165" customFormat="1" ht="13.8">
      <c r="B7" s="166" t="s">
        <v>41</v>
      </c>
      <c r="C7" s="167"/>
      <c r="D7" s="182"/>
      <c r="E7" s="164"/>
      <c r="F7" s="65"/>
      <c r="G7" s="162"/>
      <c r="H7" s="67"/>
      <c r="I7" s="67">
        <f t="shared" ref="I7:I17" si="0">+F7*H7</f>
        <v>0</v>
      </c>
      <c r="J7" s="64"/>
      <c r="K7" s="65"/>
      <c r="L7" s="162"/>
      <c r="M7" s="67"/>
      <c r="N7" s="142">
        <f t="shared" ref="N7:N64" si="1">+K7*M7</f>
        <v>0</v>
      </c>
      <c r="O7" s="69">
        <v>0</v>
      </c>
      <c r="P7" s="67">
        <f t="shared" ref="P7:P64" si="2">+(-N7*O7)+N7</f>
        <v>0</v>
      </c>
      <c r="Q7" s="68"/>
      <c r="R7" s="147"/>
      <c r="S7" s="167"/>
      <c r="T7" s="148"/>
    </row>
    <row r="8" spans="2:20" s="165" customFormat="1" ht="13.8">
      <c r="B8" s="166" t="s">
        <v>45</v>
      </c>
      <c r="C8" s="167"/>
      <c r="D8" s="135"/>
      <c r="E8" s="164"/>
      <c r="F8" s="65"/>
      <c r="G8" s="162"/>
      <c r="H8" s="67"/>
      <c r="I8" s="67">
        <f t="shared" si="0"/>
        <v>0</v>
      </c>
      <c r="J8" s="64"/>
      <c r="K8" s="65"/>
      <c r="L8" s="162"/>
      <c r="M8" s="67"/>
      <c r="N8" s="142">
        <f t="shared" si="1"/>
        <v>0</v>
      </c>
      <c r="O8" s="69">
        <v>0</v>
      </c>
      <c r="P8" s="67">
        <f t="shared" si="2"/>
        <v>0</v>
      </c>
      <c r="Q8" s="68"/>
      <c r="R8" s="147"/>
      <c r="S8" s="167"/>
      <c r="T8" s="147"/>
    </row>
    <row r="9" spans="2:20" s="165" customFormat="1" ht="13.8">
      <c r="B9" s="166" t="s">
        <v>46</v>
      </c>
      <c r="C9" s="167"/>
      <c r="D9" s="135"/>
      <c r="E9" s="164"/>
      <c r="F9" s="65"/>
      <c r="G9" s="162"/>
      <c r="H9" s="67"/>
      <c r="I9" s="67">
        <f t="shared" si="0"/>
        <v>0</v>
      </c>
      <c r="J9" s="64"/>
      <c r="K9" s="65"/>
      <c r="L9" s="162"/>
      <c r="M9" s="67"/>
      <c r="N9" s="142">
        <f t="shared" ref="N9:N10" si="3">+K9*M9</f>
        <v>0</v>
      </c>
      <c r="O9" s="69">
        <v>0</v>
      </c>
      <c r="P9" s="67">
        <f t="shared" ref="P9:P10" si="4">+(-N9*O9)+N9</f>
        <v>0</v>
      </c>
      <c r="Q9" s="68"/>
      <c r="R9" s="147"/>
      <c r="S9" s="167"/>
      <c r="T9" s="147"/>
    </row>
    <row r="10" spans="2:20" s="165" customFormat="1" ht="13.8" hidden="1">
      <c r="B10" s="166"/>
      <c r="C10" s="167"/>
      <c r="D10" s="135"/>
      <c r="E10" s="164"/>
      <c r="F10" s="65"/>
      <c r="G10" s="162"/>
      <c r="H10" s="67"/>
      <c r="I10" s="67">
        <f t="shared" si="0"/>
        <v>0</v>
      </c>
      <c r="J10" s="64"/>
      <c r="K10" s="65"/>
      <c r="L10" s="162"/>
      <c r="M10" s="168"/>
      <c r="N10" s="142">
        <f t="shared" si="3"/>
        <v>0</v>
      </c>
      <c r="O10" s="69">
        <v>0</v>
      </c>
      <c r="P10" s="67">
        <f t="shared" si="4"/>
        <v>0</v>
      </c>
      <c r="Q10" s="68"/>
      <c r="R10" s="147"/>
      <c r="S10" s="167"/>
      <c r="T10" s="147"/>
    </row>
    <row r="11" spans="2:20" s="165" customFormat="1" ht="13.8" hidden="1">
      <c r="B11" s="166"/>
      <c r="C11" s="167"/>
      <c r="D11" s="135"/>
      <c r="E11" s="164"/>
      <c r="F11" s="65"/>
      <c r="G11" s="162"/>
      <c r="H11" s="67"/>
      <c r="I11" s="67">
        <f t="shared" si="0"/>
        <v>0</v>
      </c>
      <c r="J11" s="64"/>
      <c r="K11" s="65"/>
      <c r="L11" s="162"/>
      <c r="M11" s="168"/>
      <c r="N11" s="142">
        <f t="shared" si="1"/>
        <v>0</v>
      </c>
      <c r="O11" s="69">
        <v>0</v>
      </c>
      <c r="P11" s="67">
        <f t="shared" si="2"/>
        <v>0</v>
      </c>
      <c r="Q11" s="68"/>
      <c r="R11" s="147"/>
      <c r="S11" s="167"/>
      <c r="T11" s="147"/>
    </row>
    <row r="12" spans="2:20" s="165" customFormat="1" ht="13.8" hidden="1">
      <c r="B12" s="166"/>
      <c r="C12" s="167"/>
      <c r="D12" s="135"/>
      <c r="E12" s="164"/>
      <c r="F12" s="65"/>
      <c r="G12" s="162"/>
      <c r="H12" s="67"/>
      <c r="I12" s="67">
        <f t="shared" si="0"/>
        <v>0</v>
      </c>
      <c r="J12" s="64"/>
      <c r="K12" s="65"/>
      <c r="L12" s="162"/>
      <c r="M12" s="168"/>
      <c r="N12" s="142">
        <f t="shared" si="1"/>
        <v>0</v>
      </c>
      <c r="O12" s="69">
        <v>0</v>
      </c>
      <c r="P12" s="67">
        <f t="shared" si="2"/>
        <v>0</v>
      </c>
      <c r="Q12" s="68"/>
      <c r="R12" s="147"/>
      <c r="S12" s="167"/>
      <c r="T12" s="147"/>
    </row>
    <row r="13" spans="2:20" s="165" customFormat="1" ht="13.8" hidden="1">
      <c r="B13" s="166"/>
      <c r="C13" s="167"/>
      <c r="D13" s="135"/>
      <c r="E13" s="164"/>
      <c r="F13" s="65"/>
      <c r="G13" s="162"/>
      <c r="H13" s="67"/>
      <c r="I13" s="67">
        <f t="shared" si="0"/>
        <v>0</v>
      </c>
      <c r="J13" s="64"/>
      <c r="K13" s="65"/>
      <c r="L13" s="162"/>
      <c r="M13" s="168"/>
      <c r="N13" s="142">
        <f t="shared" si="1"/>
        <v>0</v>
      </c>
      <c r="O13" s="69">
        <v>0</v>
      </c>
      <c r="P13" s="67">
        <f t="shared" si="2"/>
        <v>0</v>
      </c>
      <c r="Q13" s="68"/>
      <c r="R13" s="181"/>
      <c r="S13" s="167"/>
      <c r="T13" s="147"/>
    </row>
    <row r="14" spans="2:20" s="165" customFormat="1" ht="13.8" hidden="1">
      <c r="B14" s="166"/>
      <c r="C14" s="167"/>
      <c r="D14" s="135"/>
      <c r="E14" s="164"/>
      <c r="F14" s="65"/>
      <c r="G14" s="162"/>
      <c r="H14" s="67"/>
      <c r="I14" s="67">
        <f t="shared" si="0"/>
        <v>0</v>
      </c>
      <c r="J14" s="64"/>
      <c r="K14" s="65"/>
      <c r="L14" s="162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47"/>
      <c r="S14" s="167"/>
      <c r="T14" s="150"/>
    </row>
    <row r="15" spans="2:20" s="165" customFormat="1" ht="13.8" hidden="1">
      <c r="B15" s="166"/>
      <c r="C15" s="167"/>
      <c r="D15" s="135"/>
      <c r="E15" s="164"/>
      <c r="F15" s="65"/>
      <c r="G15" s="162"/>
      <c r="H15" s="67"/>
      <c r="I15" s="67">
        <f t="shared" si="0"/>
        <v>0</v>
      </c>
      <c r="J15" s="64"/>
      <c r="K15" s="173"/>
      <c r="L15" s="174"/>
      <c r="M15" s="168"/>
      <c r="N15" s="142">
        <f t="shared" si="1"/>
        <v>0</v>
      </c>
      <c r="O15" s="69">
        <v>0</v>
      </c>
      <c r="P15" s="67">
        <f t="shared" si="2"/>
        <v>0</v>
      </c>
      <c r="Q15" s="68"/>
      <c r="R15" s="147"/>
      <c r="S15" s="167"/>
      <c r="T15" s="149"/>
    </row>
    <row r="16" spans="2:20" s="165" customFormat="1" ht="13.8" hidden="1">
      <c r="B16" s="166"/>
      <c r="C16" s="167"/>
      <c r="D16" s="135"/>
      <c r="E16" s="164"/>
      <c r="F16" s="65"/>
      <c r="G16" s="66"/>
      <c r="H16" s="67"/>
      <c r="I16" s="67">
        <f t="shared" si="0"/>
        <v>0</v>
      </c>
      <c r="J16" s="64"/>
      <c r="K16" s="173"/>
      <c r="L16" s="175"/>
      <c r="M16" s="168"/>
      <c r="N16" s="142">
        <f t="shared" si="1"/>
        <v>0</v>
      </c>
      <c r="O16" s="69">
        <v>0</v>
      </c>
      <c r="P16" s="67">
        <f t="shared" si="2"/>
        <v>0</v>
      </c>
      <c r="Q16" s="68"/>
      <c r="R16" s="147"/>
      <c r="S16" s="167"/>
      <c r="T16" s="149"/>
    </row>
    <row r="17" spans="2:20" ht="13.8" hidden="1">
      <c r="B17" s="166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3"/>
      <c r="L17" s="175"/>
      <c r="M17" s="168"/>
      <c r="N17" s="142">
        <f t="shared" si="1"/>
        <v>0</v>
      </c>
      <c r="O17" s="69">
        <v>0</v>
      </c>
      <c r="P17" s="67">
        <f t="shared" si="2"/>
        <v>0</v>
      </c>
      <c r="Q17" s="68"/>
      <c r="R17" s="147"/>
      <c r="S17" s="49"/>
      <c r="T17" s="149"/>
    </row>
    <row r="18" spans="2:20" ht="13.8" hidden="1">
      <c r="B18" s="166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3"/>
      <c r="L18" s="175"/>
      <c r="M18" s="168"/>
      <c r="N18" s="142">
        <f t="shared" si="1"/>
        <v>0</v>
      </c>
      <c r="O18" s="69">
        <v>0</v>
      </c>
      <c r="P18" s="67">
        <f t="shared" si="2"/>
        <v>0</v>
      </c>
      <c r="Q18" s="68"/>
      <c r="R18" s="147"/>
      <c r="S18" s="49"/>
      <c r="T18" s="149"/>
    </row>
    <row r="19" spans="2:20" ht="13.8" hidden="1">
      <c r="B19" s="166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3"/>
      <c r="L19" s="175"/>
      <c r="M19" s="168"/>
      <c r="N19" s="142">
        <f t="shared" si="1"/>
        <v>0</v>
      </c>
      <c r="O19" s="69">
        <v>0</v>
      </c>
      <c r="P19" s="67">
        <f t="shared" si="2"/>
        <v>0</v>
      </c>
      <c r="Q19" s="68"/>
      <c r="R19" s="147"/>
      <c r="S19" s="49"/>
      <c r="T19" s="149"/>
    </row>
    <row r="20" spans="2:20" ht="13.8" hidden="1">
      <c r="B20" s="166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3"/>
      <c r="L20" s="175"/>
      <c r="M20" s="168"/>
      <c r="N20" s="142">
        <f t="shared" si="1"/>
        <v>0</v>
      </c>
      <c r="O20" s="69">
        <v>0</v>
      </c>
      <c r="P20" s="67">
        <f t="shared" si="2"/>
        <v>0</v>
      </c>
      <c r="Q20" s="68"/>
      <c r="R20" s="147"/>
      <c r="S20" s="49"/>
      <c r="T20" s="149"/>
    </row>
    <row r="21" spans="2:20" ht="13.8" hidden="1">
      <c r="B21" s="166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3"/>
      <c r="L21" s="175"/>
      <c r="M21" s="168"/>
      <c r="N21" s="142">
        <f t="shared" si="1"/>
        <v>0</v>
      </c>
      <c r="O21" s="69">
        <v>0</v>
      </c>
      <c r="P21" s="67">
        <f t="shared" si="2"/>
        <v>0</v>
      </c>
      <c r="Q21" s="68"/>
      <c r="R21" s="147"/>
      <c r="S21" s="49"/>
      <c r="T21" s="149"/>
    </row>
    <row r="22" spans="2:20" ht="13.8" hidden="1">
      <c r="B22" s="166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3"/>
      <c r="S22" s="49"/>
      <c r="T22" s="148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8"/>
      <c r="N23" s="142">
        <f t="shared" si="1"/>
        <v>0</v>
      </c>
      <c r="O23" s="69">
        <v>0</v>
      </c>
      <c r="P23" s="67">
        <f t="shared" si="2"/>
        <v>0</v>
      </c>
      <c r="Q23" s="68"/>
      <c r="R23" s="147"/>
      <c r="S23" s="49"/>
      <c r="T23" s="148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8"/>
      <c r="N24" s="142">
        <f t="shared" si="1"/>
        <v>0</v>
      </c>
      <c r="O24" s="69">
        <v>0</v>
      </c>
      <c r="P24" s="67">
        <f t="shared" si="2"/>
        <v>0</v>
      </c>
      <c r="Q24" s="68"/>
      <c r="R24" s="147"/>
      <c r="S24" s="49"/>
      <c r="T24" s="149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69"/>
      <c r="N25" s="142">
        <f t="shared" si="1"/>
        <v>0</v>
      </c>
      <c r="O25" s="69">
        <v>0</v>
      </c>
      <c r="P25" s="142">
        <f t="shared" si="2"/>
        <v>0</v>
      </c>
      <c r="Q25" s="144"/>
      <c r="R25" s="147"/>
      <c r="S25" s="87"/>
      <c r="T25" s="152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69"/>
      <c r="N26" s="142">
        <f t="shared" si="1"/>
        <v>0</v>
      </c>
      <c r="O26" s="69">
        <v>0</v>
      </c>
      <c r="P26" s="142">
        <f t="shared" si="2"/>
        <v>0</v>
      </c>
      <c r="Q26" s="144"/>
      <c r="R26" s="147"/>
      <c r="S26" s="87"/>
      <c r="T26" s="154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69"/>
      <c r="N27" s="142">
        <f t="shared" si="1"/>
        <v>0</v>
      </c>
      <c r="O27" s="69">
        <v>0</v>
      </c>
      <c r="P27" s="142">
        <f t="shared" si="2"/>
        <v>0</v>
      </c>
      <c r="Q27" s="144"/>
      <c r="R27" s="147"/>
      <c r="S27" s="87"/>
      <c r="T27" s="154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69"/>
      <c r="N28" s="142">
        <f t="shared" si="1"/>
        <v>0</v>
      </c>
      <c r="O28" s="69">
        <v>0</v>
      </c>
      <c r="P28" s="142">
        <f t="shared" si="2"/>
        <v>0</v>
      </c>
      <c r="Q28" s="144"/>
      <c r="R28" s="147"/>
      <c r="S28" s="87"/>
      <c r="T28" s="154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69"/>
      <c r="N29" s="142">
        <f t="shared" si="1"/>
        <v>0</v>
      </c>
      <c r="O29" s="69">
        <v>0</v>
      </c>
      <c r="P29" s="142">
        <f t="shared" si="2"/>
        <v>0</v>
      </c>
      <c r="Q29" s="144"/>
      <c r="R29" s="147"/>
      <c r="S29" s="87"/>
      <c r="T29" s="154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69"/>
      <c r="N30" s="142">
        <f t="shared" si="1"/>
        <v>0</v>
      </c>
      <c r="O30" s="69">
        <v>0</v>
      </c>
      <c r="P30" s="142">
        <f t="shared" si="2"/>
        <v>0</v>
      </c>
      <c r="Q30" s="144"/>
      <c r="R30" s="147"/>
      <c r="S30" s="87"/>
      <c r="T30" s="152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69"/>
      <c r="N31" s="142">
        <f t="shared" si="1"/>
        <v>0</v>
      </c>
      <c r="O31" s="69">
        <v>0</v>
      </c>
      <c r="P31" s="142">
        <f t="shared" si="2"/>
        <v>0</v>
      </c>
      <c r="Q31" s="144"/>
      <c r="R31" s="153"/>
      <c r="S31" s="87"/>
      <c r="T31" s="154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69"/>
      <c r="N32" s="142">
        <f t="shared" si="1"/>
        <v>0</v>
      </c>
      <c r="O32" s="69">
        <v>0</v>
      </c>
      <c r="P32" s="142">
        <f t="shared" si="2"/>
        <v>0</v>
      </c>
      <c r="Q32" s="144"/>
      <c r="R32" s="153"/>
      <c r="S32" s="87"/>
      <c r="T32" s="154"/>
    </row>
    <row r="33" spans="2:20" ht="13.8" hidden="1">
      <c r="B33" s="91"/>
      <c r="C33" s="87"/>
      <c r="D33" s="178"/>
      <c r="E33" s="179"/>
      <c r="F33" s="170"/>
      <c r="G33" s="171"/>
      <c r="H33" s="172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69">
        <v>0</v>
      </c>
      <c r="P33" s="142">
        <f t="shared" si="2"/>
        <v>0</v>
      </c>
      <c r="Q33" s="176"/>
      <c r="R33" s="177"/>
      <c r="S33" s="87"/>
      <c r="T33" s="154"/>
    </row>
    <row r="34" spans="2:20" ht="13.8" hidden="1">
      <c r="B34" s="91"/>
      <c r="C34" s="87"/>
      <c r="D34" s="180"/>
      <c r="E34" s="179"/>
      <c r="F34" s="170"/>
      <c r="G34" s="171"/>
      <c r="H34" s="172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69">
        <v>0</v>
      </c>
      <c r="P34" s="142">
        <f t="shared" si="2"/>
        <v>0</v>
      </c>
      <c r="Q34" s="144"/>
      <c r="R34" s="153"/>
      <c r="S34" s="87"/>
      <c r="T34" s="154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69">
        <v>0</v>
      </c>
      <c r="P35" s="142">
        <f t="shared" si="2"/>
        <v>0</v>
      </c>
      <c r="Q35" s="144"/>
      <c r="R35" s="153"/>
      <c r="S35" s="87"/>
      <c r="T35" s="154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69">
        <v>0</v>
      </c>
      <c r="P36" s="142">
        <f t="shared" si="2"/>
        <v>0</v>
      </c>
      <c r="Q36" s="144"/>
      <c r="R36" s="153"/>
      <c r="S36" s="87"/>
      <c r="T36" s="154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69">
        <v>0</v>
      </c>
      <c r="P37" s="142">
        <f t="shared" si="2"/>
        <v>0</v>
      </c>
      <c r="Q37" s="144"/>
      <c r="R37" s="153"/>
      <c r="S37" s="87"/>
      <c r="T37" s="154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69">
        <v>0</v>
      </c>
      <c r="P38" s="142">
        <f t="shared" si="2"/>
        <v>0</v>
      </c>
      <c r="Q38" s="144"/>
      <c r="R38" s="151"/>
      <c r="S38" s="87"/>
      <c r="T38" s="152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69">
        <v>0</v>
      </c>
      <c r="P39" s="142">
        <f t="shared" si="2"/>
        <v>0</v>
      </c>
      <c r="Q39" s="144"/>
      <c r="R39" s="153"/>
      <c r="S39" s="87"/>
      <c r="T39" s="154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69">
        <v>0</v>
      </c>
      <c r="P40" s="142">
        <f t="shared" si="2"/>
        <v>0</v>
      </c>
      <c r="Q40" s="144"/>
      <c r="R40" s="151"/>
      <c r="S40" s="87"/>
      <c r="T40" s="152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69">
        <v>0</v>
      </c>
      <c r="P41" s="142">
        <f t="shared" si="2"/>
        <v>0</v>
      </c>
      <c r="Q41" s="144"/>
      <c r="R41" s="153"/>
      <c r="S41" s="87"/>
      <c r="T41" s="154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69">
        <v>0</v>
      </c>
      <c r="P42" s="142">
        <f t="shared" si="2"/>
        <v>0</v>
      </c>
      <c r="Q42" s="144"/>
      <c r="R42" s="153"/>
      <c r="S42" s="87"/>
      <c r="T42" s="154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69">
        <v>0</v>
      </c>
      <c r="P43" s="142">
        <f t="shared" si="2"/>
        <v>0</v>
      </c>
      <c r="Q43" s="144"/>
      <c r="R43" s="153"/>
      <c r="S43" s="87"/>
      <c r="T43" s="154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69">
        <v>0</v>
      </c>
      <c r="P44" s="142">
        <f t="shared" si="2"/>
        <v>0</v>
      </c>
      <c r="Q44" s="144"/>
      <c r="R44" s="153"/>
      <c r="S44" s="87"/>
      <c r="T44" s="154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7"/>
      <c r="S45" s="49"/>
      <c r="T45" s="148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0"/>
      <c r="S46" s="49"/>
      <c r="T46" s="149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7"/>
      <c r="S47" s="49"/>
      <c r="T47" s="148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0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0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0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0"/>
      <c r="S51" s="49"/>
      <c r="T51" s="149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0"/>
      <c r="S52" s="49"/>
      <c r="T52" s="149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0"/>
      <c r="S53" s="49"/>
      <c r="T53" s="149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7"/>
      <c r="S54" s="49"/>
      <c r="T54" s="148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0"/>
      <c r="S55" s="49"/>
      <c r="T55" s="149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0"/>
      <c r="S56" s="49"/>
      <c r="T56" s="149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0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0"/>
      <c r="S58" s="49"/>
      <c r="T58" s="149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0"/>
      <c r="S59" s="49"/>
      <c r="T59" s="149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0"/>
      <c r="S60" s="49"/>
      <c r="T60" s="149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0"/>
      <c r="S61" s="49"/>
      <c r="T61" s="149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7"/>
      <c r="S62" s="49"/>
      <c r="T62" s="148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0"/>
      <c r="S63" s="49"/>
      <c r="T63" s="149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7"/>
      <c r="S64" s="49"/>
      <c r="T64" s="148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2:20" ht="13.2" customHeight="1">
      <c r="B66" s="70"/>
      <c r="C66" s="49"/>
      <c r="D66" s="92"/>
      <c r="E66" s="80"/>
      <c r="F66" s="189" t="s">
        <v>37</v>
      </c>
      <c r="G66" s="190"/>
      <c r="H66" s="190"/>
      <c r="I66" s="93">
        <f>SUM(I7:I65)</f>
        <v>0</v>
      </c>
      <c r="J66" s="64"/>
      <c r="K66" s="189" t="s">
        <v>11</v>
      </c>
      <c r="L66" s="190"/>
      <c r="M66" s="190"/>
      <c r="N66" s="190"/>
      <c r="O66" s="190"/>
      <c r="P66" s="94">
        <f>SUM(P7:P65)</f>
        <v>0</v>
      </c>
      <c r="Q66" s="71"/>
      <c r="R66" s="155"/>
      <c r="S66" s="49"/>
      <c r="T66" s="49"/>
    </row>
    <row r="67" spans="2:20" ht="13.2" hidden="1" customHeight="1">
      <c r="B67" s="70"/>
      <c r="C67" s="49"/>
      <c r="D67" s="92"/>
      <c r="E67" s="80"/>
      <c r="F67" s="191" t="s">
        <v>38</v>
      </c>
      <c r="G67" s="192"/>
      <c r="H67" s="192"/>
      <c r="I67" s="96">
        <v>0</v>
      </c>
      <c r="J67" s="64"/>
      <c r="K67" s="136"/>
      <c r="L67" s="137"/>
      <c r="M67" s="193" t="s">
        <v>38</v>
      </c>
      <c r="N67" s="193"/>
      <c r="O67" s="193"/>
      <c r="P67" s="97">
        <v>0</v>
      </c>
      <c r="Q67" s="72"/>
      <c r="R67" s="156"/>
      <c r="S67" s="49"/>
      <c r="T67" s="49"/>
    </row>
    <row r="68" spans="2:20" ht="13.2" customHeight="1">
      <c r="B68" s="70"/>
      <c r="C68" s="49"/>
      <c r="D68" s="95"/>
      <c r="E68" s="95"/>
      <c r="F68" s="194" t="s">
        <v>12</v>
      </c>
      <c r="G68" s="193"/>
      <c r="H68" s="193"/>
      <c r="I68" s="96">
        <f>SUM(I66+I67)</f>
        <v>0</v>
      </c>
      <c r="J68" s="64"/>
      <c r="K68" s="194" t="s">
        <v>12</v>
      </c>
      <c r="L68" s="193"/>
      <c r="M68" s="193"/>
      <c r="N68" s="193"/>
      <c r="O68" s="193"/>
      <c r="P68" s="97">
        <f>SUM(P66+P67)</f>
        <v>0</v>
      </c>
      <c r="Q68" s="72"/>
      <c r="R68" s="156"/>
      <c r="S68" s="49"/>
      <c r="T68" s="49"/>
    </row>
    <row r="69" spans="2:20" ht="13.2" customHeight="1">
      <c r="B69" s="70"/>
      <c r="C69" s="49"/>
      <c r="D69" s="95"/>
      <c r="E69" s="98"/>
      <c r="F69" s="84"/>
      <c r="G69" s="195" t="s">
        <v>33</v>
      </c>
      <c r="H69" s="195"/>
      <c r="I69" s="99">
        <v>0</v>
      </c>
      <c r="J69" s="73"/>
      <c r="K69" s="196" t="s">
        <v>34</v>
      </c>
      <c r="L69" s="195"/>
      <c r="M69" s="195"/>
      <c r="N69" s="195"/>
      <c r="O69" s="195"/>
      <c r="P69" s="100">
        <v>0</v>
      </c>
      <c r="Q69" s="72"/>
      <c r="R69" s="156"/>
      <c r="S69" s="49"/>
      <c r="T69" s="49"/>
    </row>
    <row r="70" spans="2:20" ht="13.2" customHeight="1">
      <c r="B70" s="70"/>
      <c r="C70" s="49"/>
      <c r="D70" s="49"/>
      <c r="E70" s="101"/>
      <c r="F70" s="82"/>
      <c r="G70" s="197" t="s">
        <v>35</v>
      </c>
      <c r="H70" s="197"/>
      <c r="I70" s="102">
        <f>+I68+I69</f>
        <v>0</v>
      </c>
      <c r="J70" s="64"/>
      <c r="K70" s="198" t="s">
        <v>13</v>
      </c>
      <c r="L70" s="197"/>
      <c r="M70" s="197"/>
      <c r="N70" s="197"/>
      <c r="O70" s="197"/>
      <c r="P70" s="106">
        <f>SUM(P68:P69)</f>
        <v>0</v>
      </c>
      <c r="Q70" s="75"/>
      <c r="R70" s="156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6"/>
      <c r="S71" s="49"/>
      <c r="T71" s="49"/>
    </row>
    <row r="72" spans="2:20" ht="13.2" customHeight="1">
      <c r="B72" s="70"/>
      <c r="C72" s="49"/>
      <c r="D72" s="95"/>
      <c r="E72" s="81"/>
      <c r="F72" s="199"/>
      <c r="G72" s="200"/>
      <c r="H72" s="200"/>
      <c r="I72" s="105"/>
      <c r="J72" s="64"/>
      <c r="K72" s="199"/>
      <c r="L72" s="200"/>
      <c r="M72" s="200"/>
      <c r="N72" s="200"/>
      <c r="O72" s="200"/>
      <c r="P72" s="76"/>
      <c r="Q72" s="76"/>
      <c r="R72" s="105"/>
      <c r="S72" s="49"/>
      <c r="T72" s="49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63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topLeftCell="A3" zoomScaleNormal="100" workbookViewId="0">
      <selection activeCell="J27" sqref="J27:L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4.6640625" style="111" bestFit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5.4414062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5"/>
      <c r="C5" s="108" t="s">
        <v>50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48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42</v>
      </c>
      <c r="D7" s="29">
        <v>240</v>
      </c>
      <c r="E7" s="32">
        <v>18477</v>
      </c>
      <c r="F7" s="122">
        <f t="shared" ref="F7:F12" si="0">E7*D7</f>
        <v>4434480</v>
      </c>
      <c r="G7" s="29">
        <v>240</v>
      </c>
      <c r="H7" s="32">
        <v>18477</v>
      </c>
      <c r="I7" s="32">
        <f>H7*G7</f>
        <v>4434480</v>
      </c>
      <c r="J7" s="33">
        <v>0</v>
      </c>
      <c r="K7" s="48">
        <f>ROUND(I7-(I7*J7),2)</f>
        <v>4434480</v>
      </c>
      <c r="L7" s="38" t="s">
        <v>49</v>
      </c>
      <c r="M7" s="160"/>
    </row>
    <row r="8" spans="1:13">
      <c r="A8" s="4"/>
      <c r="B8" s="30">
        <v>2</v>
      </c>
      <c r="C8" s="16" t="s">
        <v>43</v>
      </c>
      <c r="D8" s="29">
        <v>120</v>
      </c>
      <c r="E8" s="32">
        <v>7500.39</v>
      </c>
      <c r="F8" s="122">
        <f t="shared" si="0"/>
        <v>900046.8</v>
      </c>
      <c r="G8" s="29">
        <v>120</v>
      </c>
      <c r="H8" s="32">
        <v>7500.39</v>
      </c>
      <c r="I8" s="32">
        <f t="shared" ref="I8:I22" si="1">H8*G8</f>
        <v>900046.8</v>
      </c>
      <c r="J8" s="33">
        <v>0</v>
      </c>
      <c r="K8" s="48">
        <f t="shared" ref="K8:K22" si="2">ROUND(I8-(I8*J8),2)</f>
        <v>900046.8</v>
      </c>
      <c r="L8" s="38" t="s">
        <v>49</v>
      </c>
      <c r="M8" s="160"/>
    </row>
    <row r="9" spans="1:13" s="126" customFormat="1">
      <c r="A9" s="117"/>
      <c r="B9" s="118">
        <v>3</v>
      </c>
      <c r="C9" s="119" t="s">
        <v>44</v>
      </c>
      <c r="D9" s="120">
        <v>120</v>
      </c>
      <c r="E9" s="121">
        <v>6164.7</v>
      </c>
      <c r="F9" s="122">
        <f t="shared" si="0"/>
        <v>739764</v>
      </c>
      <c r="G9" s="120">
        <v>120</v>
      </c>
      <c r="H9" s="121">
        <v>6164.7</v>
      </c>
      <c r="I9" s="121">
        <f t="shared" si="1"/>
        <v>739764</v>
      </c>
      <c r="J9" s="123">
        <v>0</v>
      </c>
      <c r="K9" s="124">
        <f t="shared" si="2"/>
        <v>739764</v>
      </c>
      <c r="L9" s="38" t="s">
        <v>49</v>
      </c>
      <c r="M9" s="161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1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1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1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1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1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1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1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1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1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1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1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1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7"/>
      <c r="M23" s="39"/>
    </row>
    <row r="24" spans="1:13">
      <c r="B24" s="18"/>
      <c r="C24" s="23"/>
      <c r="D24" s="208" t="s">
        <v>36</v>
      </c>
      <c r="E24" s="208"/>
      <c r="F24" s="107">
        <f>SUM(F7:F22)</f>
        <v>6074290.7999999998</v>
      </c>
      <c r="G24" s="34" t="s">
        <v>24</v>
      </c>
      <c r="H24" s="129"/>
      <c r="I24" s="35"/>
      <c r="J24" s="36"/>
      <c r="K24" s="37">
        <f>SUM(K7:K23)</f>
        <v>6074290.7999999998</v>
      </c>
      <c r="L24" s="158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59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1" t="s">
        <v>30</v>
      </c>
      <c r="E27" s="202"/>
      <c r="F27" s="44">
        <f>'Daños Edificio'!I70</f>
        <v>0</v>
      </c>
      <c r="J27" s="201" t="s">
        <v>30</v>
      </c>
      <c r="K27" s="202"/>
      <c r="L27" s="44">
        <f>'Daños Edificio'!P70</f>
        <v>0</v>
      </c>
    </row>
    <row r="28" spans="1:13" ht="15">
      <c r="D28" s="204" t="s">
        <v>31</v>
      </c>
      <c r="E28" s="205"/>
      <c r="F28" s="45">
        <f>F24</f>
        <v>6074290.7999999998</v>
      </c>
      <c r="J28" s="204" t="s">
        <v>31</v>
      </c>
      <c r="K28" s="205"/>
      <c r="L28" s="45">
        <f>K24</f>
        <v>6074290.7999999998</v>
      </c>
    </row>
    <row r="29" spans="1:13" ht="15.6">
      <c r="D29" s="206" t="s">
        <v>32</v>
      </c>
      <c r="E29" s="207"/>
      <c r="F29" s="46">
        <f>SUM(F27:F28)</f>
        <v>6074290.7999999998</v>
      </c>
      <c r="J29" s="206" t="s">
        <v>32</v>
      </c>
      <c r="K29" s="207"/>
      <c r="L29" s="46">
        <f>SUM(L27:L28)</f>
        <v>6074290.7999999998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2024-12-17T01:55:35Z</dcterms:modified>
</cp:coreProperties>
</file>