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86/"/>
    </mc:Choice>
  </mc:AlternateContent>
  <xr:revisionPtr revIDLastSave="0" documentId="8_{3372626E-8D10-4E7B-90A8-451EDFB2893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" l="1"/>
  <c r="I7" i="1"/>
  <c r="I8" i="1"/>
  <c r="I9" i="1"/>
  <c r="I10" i="1"/>
  <c r="I11" i="1"/>
  <c r="I12" i="1"/>
  <c r="I13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N18" i="1"/>
  <c r="P18" i="1" s="1"/>
  <c r="N19" i="1"/>
  <c r="P19" i="1" s="1"/>
  <c r="N20" i="1"/>
  <c r="P20" i="1" s="1"/>
  <c r="N21" i="1"/>
  <c r="P21" i="1" s="1"/>
  <c r="N22" i="1"/>
  <c r="P22" i="1" s="1"/>
  <c r="N23" i="1"/>
  <c r="N24" i="1"/>
  <c r="N25" i="1"/>
  <c r="I17" i="1"/>
  <c r="P17" i="1"/>
  <c r="I18" i="1"/>
  <c r="I19" i="1"/>
  <c r="I20" i="1"/>
  <c r="I21" i="1"/>
  <c r="I22" i="1"/>
  <c r="I23" i="1"/>
  <c r="P23" i="1"/>
  <c r="I24" i="1"/>
  <c r="P24" i="1"/>
  <c r="I25" i="1"/>
  <c r="P25" i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I67" i="1"/>
  <c r="N67" i="1"/>
  <c r="P67" i="1" s="1"/>
  <c r="I69" i="1" l="1"/>
  <c r="I70" i="1" s="1"/>
  <c r="P69" i="1"/>
  <c r="P70" i="1" l="1"/>
  <c r="P71" i="1" s="1"/>
  <c r="I71" i="1"/>
  <c r="I20" i="3"/>
  <c r="K20" i="3" s="1"/>
  <c r="I21" i="3"/>
  <c r="K21" i="3" s="1"/>
  <c r="P72" i="1" l="1"/>
  <c r="P73" i="1" s="1"/>
  <c r="L27" i="3" s="1"/>
  <c r="I72" i="1"/>
  <c r="I73" i="1" s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7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<sst xmlns="http://schemas.openxmlformats.org/spreadsheetml/2006/main" count="124" uniqueCount="109">
  <si>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</si>
  <si>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</si>
  <si>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</si>
  <si>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</si>
  <si>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</si>
  <si>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</si>
  <si>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</si>
  <si>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</si>
  <si>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</si>
  <si>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</si>
  <si>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</si>
  <si>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</si>
  <si>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</si>
  <si>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</si>
  <si>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</si>
  <si>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</si>
  <si>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</si>
  <si>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</si>
  <si>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</si>
  <si>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</si>
  <si>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</si>
  <si>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</si>
  <si>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</si>
  <si>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</si>
  <si>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</si>
  <si>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</si>
  <si>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</si>
  <si>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</si>
  <si>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</si>
  <si>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</si>
  <si>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</si>
  <si>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</si>
  <si>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</si>
  <si>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</si>
  <si>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</si>
  <si>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</si>
  <si>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</si>
  <si>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</si>
  <si>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</si>
  <si>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</si>
  <si>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</si>
  <si>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 xml:space="preserve">Materiales 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</si>
  <si>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</si>
  <si>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</si>
  <si>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</si>
  <si>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</si>
  <si>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</si>
  <si>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</si>
  <si>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</si>
  <si>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</si>
  <si>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</si>
  <si>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</si>
  <si>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</si>
  <si>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</si>
  <si>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</si>
  <si>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</si>
  <si>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</si>
  <si>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</si>
  <si>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</si>
  <si>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</si>
  <si>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</si>
  <si>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</si>
  <si>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</si>
  <si>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</si>
  <si>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</si>
  <si>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</si>
  <si>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</si>
  <si>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</si>
  <si>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</si>
  <si>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</si>
  <si>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</si>
  <si>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</si>
  <si>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</si>
  <si>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</si>
  <si>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</si>
  <si>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</si>
  <si>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</si>
  <si>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</si>
  <si>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</si>
  <si>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</si>
  <si>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</si>
  <si>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</si>
  <si>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</si>
  <si>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</si>
  <si>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</si>
  <si>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</si>
  <si>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</si>
  <si>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</si>
  <si>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</si>
  <si>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</si>
  <si>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</si>
  <si>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</si>
  <si>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</si>
  <si>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</si>
  <si>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</si>
  <si>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</si>
  <si>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</si>
  <si>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</si>
  <si>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</si>
  <si>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</si>
  <si>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</si>
  <si>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</si>
  <si>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</si>
  <si>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Sra. Vladimir Jesús Cerda Flores</t>
  </si>
  <si>
    <t>Rinconada N°8481, San Ramón</t>
  </si>
  <si>
    <t>Sr. Vladimir Jesús Cerda Flores</t>
  </si>
  <si>
    <t>Base Americana Spring III 2 Plazas Base Dividida</t>
  </si>
  <si>
    <t>https://tienda.flex.cl/base-americana-spring-iii-2-plazas-b-d?gad_source=1&amp;gclid=CjwKCAiA9bq6BhAKEiwAH6bqoH2mVddmnyOrBCEUaA82nmgUO467tWr67JymWs8o9TPRx1T1rHrpARoCUvwQAvD_BwE</t>
  </si>
  <si>
    <t>Ajuste Directo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</si>
</sst>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11</xdr:col>
      <xdr:colOff>1326660</xdr:colOff>
      <xdr:row>56</xdr:row>
      <xdr:rowOff>65779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F3B119C-F316-6234-1C5A-A3841C232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560320"/>
          <a:ext cx="9000000" cy="442441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7"/>
  <sheetViews>
    <sheetView showGridLines="0" zoomScale="85" zoomScaleNormal="85" workbookViewId="0">
      <selection activeCell="D34" sqref="D3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44.77734375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103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0" t="s">
        <v>0</v>
      </c>
      <c r="G3" s="171"/>
      <c r="H3" s="171"/>
      <c r="I3" s="172"/>
      <c r="J3" s="52"/>
      <c r="K3" s="173" t="s">
        <v>1</v>
      </c>
      <c r="L3" s="173"/>
      <c r="M3" s="174"/>
      <c r="N3" s="174"/>
      <c r="O3" s="174"/>
      <c r="P3" s="174"/>
      <c r="Q3" s="53"/>
      <c r="R3" s="50"/>
      <c r="S3" s="49"/>
      <c r="T3" s="49"/>
    </row>
    <row r="4" spans="2:20" ht="13.8">
      <c r="B4" s="86"/>
      <c r="C4" s="87"/>
      <c r="D4" s="88" t="s">
        <v>104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s="166" customFormat="1" ht="13.8">
      <c r="B7" s="167" t="s">
        <v>42</v>
      </c>
      <c r="C7" s="168"/>
      <c r="D7" s="135"/>
      <c r="E7" s="165"/>
      <c r="F7" s="65"/>
      <c r="G7" s="163"/>
      <c r="H7" s="67"/>
      <c r="I7" s="67">
        <f t="shared" ref="I7:I17" si="0">+F7*H7</f>
        <v>0</v>
      </c>
      <c r="J7" s="64"/>
      <c r="K7" s="65"/>
      <c r="L7" s="163"/>
      <c r="M7" s="67"/>
      <c r="N7" s="142">
        <f t="shared" ref="N7:N67" si="1">+K7*M7</f>
        <v>0</v>
      </c>
      <c r="O7" s="69">
        <v>0</v>
      </c>
      <c r="P7" s="67">
        <f t="shared" ref="P7:P67" si="2">+(-N7*O7)+N7</f>
        <v>0</v>
      </c>
      <c r="Q7" s="68"/>
      <c r="R7" s="148"/>
      <c r="S7" s="168"/>
      <c r="T7" s="148"/>
    </row>
    <row r="8" spans="2:20" s="166" customFormat="1" ht="13.8">
      <c r="B8" s="167" t="s">
        <v>43</v>
      </c>
      <c r="C8" s="168"/>
      <c r="D8" s="135"/>
      <c r="E8" s="165"/>
      <c r="F8" s="65"/>
      <c r="G8" s="163"/>
      <c r="H8" s="67"/>
      <c r="I8" s="67">
        <f t="shared" si="0"/>
        <v>0</v>
      </c>
      <c r="J8" s="64"/>
      <c r="K8" s="65"/>
      <c r="L8" s="163"/>
      <c r="M8" s="67"/>
      <c r="N8" s="142">
        <f t="shared" si="1"/>
        <v>0</v>
      </c>
      <c r="O8" s="69">
        <v>0</v>
      </c>
      <c r="P8" s="169">
        <f t="shared" si="2"/>
        <v>0</v>
      </c>
      <c r="Q8" s="68"/>
      <c r="R8" s="148"/>
      <c r="S8" s="168"/>
      <c r="T8" s="148"/>
    </row>
    <row r="9" spans="2:20" s="166" customFormat="1" ht="13.8">
      <c r="B9" s="167" t="s">
        <v>44</v>
      </c>
      <c r="C9" s="168"/>
      <c r="D9" s="135"/>
      <c r="E9" s="165"/>
      <c r="F9" s="65"/>
      <c r="G9" s="163"/>
      <c r="H9" s="67"/>
      <c r="I9" s="67">
        <f t="shared" si="0"/>
        <v>0</v>
      </c>
      <c r="J9" s="64"/>
      <c r="K9" s="65"/>
      <c r="L9" s="163"/>
      <c r="M9" s="67"/>
      <c r="N9" s="142">
        <f t="shared" ref="N9:N10" si="3">+K9*M9</f>
        <v>0</v>
      </c>
      <c r="O9" s="69">
        <v>0.5</v>
      </c>
      <c r="P9" s="169">
        <f t="shared" ref="P9:P10" si="4">+(-N9*O9)+N9</f>
        <v>0</v>
      </c>
      <c r="Q9" s="68"/>
      <c r="R9" s="148"/>
      <c r="S9" s="168"/>
      <c r="T9" s="148"/>
    </row>
    <row r="10" spans="2:20" s="166" customFormat="1" ht="13.8">
      <c r="B10" s="167" t="s">
        <v>45</v>
      </c>
      <c r="C10" s="168"/>
      <c r="D10" s="135"/>
      <c r="E10" s="165"/>
      <c r="F10" s="65"/>
      <c r="G10" s="163"/>
      <c r="H10" s="67"/>
      <c r="I10" s="67">
        <f t="shared" si="0"/>
        <v>0</v>
      </c>
      <c r="J10" s="64"/>
      <c r="K10" s="65"/>
      <c r="L10" s="163"/>
      <c r="M10" s="67"/>
      <c r="N10" s="142">
        <f t="shared" si="3"/>
        <v>0</v>
      </c>
      <c r="O10" s="69">
        <v>0.5</v>
      </c>
      <c r="P10" s="169">
        <f t="shared" si="4"/>
        <v>0</v>
      </c>
      <c r="Q10" s="68"/>
      <c r="R10" s="148"/>
      <c r="S10" s="168"/>
      <c r="T10" s="148"/>
    </row>
    <row r="11" spans="2:20" s="166" customFormat="1" ht="13.8">
      <c r="B11" s="167" t="s">
        <v>46</v>
      </c>
      <c r="C11" s="168"/>
      <c r="D11" s="135"/>
      <c r="E11" s="165"/>
      <c r="F11" s="65"/>
      <c r="G11" s="163"/>
      <c r="H11" s="67"/>
      <c r="I11" s="67">
        <f t="shared" si="0"/>
        <v>0</v>
      </c>
      <c r="J11" s="64"/>
      <c r="K11" s="65"/>
      <c r="L11" s="163"/>
      <c r="M11" s="67"/>
      <c r="N11" s="142">
        <f t="shared" si="1"/>
        <v>0</v>
      </c>
      <c r="O11" s="69">
        <v>0.5</v>
      </c>
      <c r="P11" s="169">
        <f t="shared" si="2"/>
        <v>0</v>
      </c>
      <c r="Q11" s="68"/>
      <c r="R11" s="148"/>
      <c r="S11" s="168"/>
      <c r="T11" s="148"/>
    </row>
    <row r="12" spans="2:20" s="166" customFormat="1" ht="13.8">
      <c r="B12" s="167" t="s">
        <v>47</v>
      </c>
      <c r="C12" s="168"/>
      <c r="D12" s="135"/>
      <c r="E12" s="165"/>
      <c r="F12" s="65"/>
      <c r="G12" s="163"/>
      <c r="H12" s="67"/>
      <c r="I12" s="67">
        <f t="shared" si="0"/>
        <v>0</v>
      </c>
      <c r="J12" s="64"/>
      <c r="K12" s="65"/>
      <c r="L12" s="163"/>
      <c r="M12" s="67"/>
      <c r="N12" s="142">
        <f t="shared" si="1"/>
        <v>0</v>
      </c>
      <c r="O12" s="69">
        <v>0</v>
      </c>
      <c r="P12" s="67">
        <f t="shared" si="2"/>
        <v>0</v>
      </c>
      <c r="Q12" s="68"/>
      <c r="R12" s="148"/>
      <c r="S12" s="168"/>
      <c r="T12" s="148"/>
    </row>
    <row r="13" spans="2:20" s="166" customFormat="1" ht="13.8">
      <c r="B13" s="167" t="s">
        <v>48</v>
      </c>
      <c r="C13" s="168"/>
      <c r="D13" s="135"/>
      <c r="E13" s="165"/>
      <c r="F13" s="65"/>
      <c r="G13" s="163"/>
      <c r="H13" s="67"/>
      <c r="I13" s="67">
        <f t="shared" si="0"/>
        <v>0</v>
      </c>
      <c r="J13" s="64"/>
      <c r="K13" s="65"/>
      <c r="L13" s="163"/>
      <c r="M13" s="67"/>
      <c r="N13" s="142">
        <f t="shared" si="1"/>
        <v>0</v>
      </c>
      <c r="O13" s="69">
        <v>0.5</v>
      </c>
      <c r="P13" s="169">
        <f t="shared" si="2"/>
        <v>0</v>
      </c>
      <c r="Q13" s="68"/>
      <c r="R13" s="148"/>
      <c r="S13" s="168"/>
      <c r="T13" s="151"/>
    </row>
    <row r="14" spans="2:20" s="166" customFormat="1" ht="13.8">
      <c r="B14" s="167" t="s">
        <v>49</v>
      </c>
      <c r="C14" s="168"/>
      <c r="D14" s="135"/>
      <c r="E14" s="165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142">
        <f t="shared" si="1"/>
        <v>0</v>
      </c>
      <c r="O14" s="69">
        <v>0.35</v>
      </c>
      <c r="P14" s="169">
        <f t="shared" si="2"/>
        <v>0</v>
      </c>
      <c r="Q14" s="68"/>
      <c r="R14" s="148"/>
      <c r="S14" s="168"/>
      <c r="T14" s="151"/>
    </row>
    <row r="15" spans="2:20" s="166" customFormat="1" ht="13.8">
      <c r="B15" s="167" t="s">
        <v>50</v>
      </c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65"/>
      <c r="L15" s="163"/>
      <c r="M15" s="67"/>
      <c r="N15" s="142">
        <f t="shared" si="1"/>
        <v>0</v>
      </c>
      <c r="O15" s="69">
        <v>0.5</v>
      </c>
      <c r="P15" s="169">
        <f t="shared" si="2"/>
        <v>0</v>
      </c>
      <c r="Q15" s="68"/>
      <c r="R15" s="148"/>
      <c r="S15" s="168"/>
      <c r="T15" s="151"/>
    </row>
    <row r="16" spans="2:20" s="166" customFormat="1" ht="13.8">
      <c r="B16" s="167" t="s">
        <v>51</v>
      </c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142">
        <f t="shared" si="1"/>
        <v>0</v>
      </c>
      <c r="O16" s="69">
        <v>0.5</v>
      </c>
      <c r="P16" s="169">
        <f t="shared" si="2"/>
        <v>0</v>
      </c>
      <c r="Q16" s="68"/>
      <c r="R16" s="148"/>
      <c r="S16" s="168"/>
      <c r="T16" s="151"/>
    </row>
    <row r="17" spans="2:20" ht="13.8">
      <c r="B17" s="91" t="s">
        <v>52</v>
      </c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142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>
      <c r="B18" s="91" t="s">
        <v>53</v>
      </c>
      <c r="C18" s="49"/>
      <c r="D18" s="128"/>
      <c r="E18" s="63"/>
      <c r="F18" s="65"/>
      <c r="G18" s="66"/>
      <c r="H18" s="67"/>
      <c r="I18" s="67">
        <f t="shared" ref="I18:I67" si="5">+F18*H18</f>
        <v>0</v>
      </c>
      <c r="J18" s="64"/>
      <c r="K18" s="65"/>
      <c r="L18" s="66"/>
      <c r="M18" s="67"/>
      <c r="N18" s="142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>
      <c r="B19" s="91" t="s">
        <v>54</v>
      </c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65"/>
      <c r="L19" s="66"/>
      <c r="M19" s="67"/>
      <c r="N19" s="142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>
      <c r="B20" s="91" t="s">
        <v>55</v>
      </c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65"/>
      <c r="L20" s="66"/>
      <c r="M20" s="67"/>
      <c r="N20" s="142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>
      <c r="B21" s="91" t="s">
        <v>56</v>
      </c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65"/>
      <c r="L21" s="66"/>
      <c r="M21" s="67"/>
      <c r="N21" s="142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>
      <c r="B22" s="91" t="s">
        <v>57</v>
      </c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>
      <c r="B23" s="91" t="s">
        <v>58</v>
      </c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67"/>
      <c r="N23" s="142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>
      <c r="B24" s="91" t="s">
        <v>59</v>
      </c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67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>
      <c r="B25" s="91" t="s">
        <v>60</v>
      </c>
      <c r="C25" s="49"/>
      <c r="D25" s="128"/>
      <c r="E25" s="63"/>
      <c r="F25" s="65"/>
      <c r="G25" s="66"/>
      <c r="H25" s="67"/>
      <c r="I25" s="67">
        <f t="shared" si="5"/>
        <v>0</v>
      </c>
      <c r="J25" s="64"/>
      <c r="K25" s="65"/>
      <c r="L25" s="66"/>
      <c r="M25" s="67"/>
      <c r="N25" s="142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>
      <c r="B26" s="91" t="s">
        <v>61</v>
      </c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>
      <c r="B27" s="91" t="s">
        <v>62</v>
      </c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>
      <c r="B28" s="91" t="s">
        <v>63</v>
      </c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>
      <c r="B29" s="91" t="s">
        <v>64</v>
      </c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>
      <c r="B30" s="91" t="s">
        <v>65</v>
      </c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>
      <c r="B31" s="91" t="s">
        <v>66</v>
      </c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>
      <c r="B32" s="91" t="s">
        <v>67</v>
      </c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>
      <c r="B33" s="91" t="s">
        <v>68</v>
      </c>
      <c r="C33" s="87"/>
      <c r="D33" s="138"/>
      <c r="E33" s="139"/>
      <c r="F33" s="140"/>
      <c r="G33" s="141"/>
      <c r="H33" s="142"/>
      <c r="I33" s="142">
        <f t="shared" si="5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>
      <c r="B34" s="91" t="s">
        <v>69</v>
      </c>
      <c r="C34" s="87"/>
      <c r="D34" s="138"/>
      <c r="E34" s="139"/>
      <c r="F34" s="140"/>
      <c r="G34" s="141"/>
      <c r="H34" s="142"/>
      <c r="I34" s="142">
        <f t="shared" si="5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>
      <c r="B35" s="91" t="s">
        <v>70</v>
      </c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>
      <c r="B36" s="91" t="s">
        <v>71</v>
      </c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>
      <c r="B37" s="91" t="s">
        <v>72</v>
      </c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>
      <c r="B38" s="91" t="s">
        <v>73</v>
      </c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>
      <c r="B39" s="91" t="s">
        <v>74</v>
      </c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>
      <c r="B40" s="91" t="s">
        <v>75</v>
      </c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>
      <c r="B41" s="91" t="s">
        <v>76</v>
      </c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>
      <c r="B42" s="91" t="s">
        <v>77</v>
      </c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>
      <c r="B43" s="91" t="s">
        <v>78</v>
      </c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>
      <c r="B44" s="91" t="s">
        <v>79</v>
      </c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>
      <c r="B45" s="91" t="s">
        <v>80</v>
      </c>
      <c r="C45" s="87"/>
      <c r="D45" s="138"/>
      <c r="E45" s="139"/>
      <c r="F45" s="140"/>
      <c r="G45" s="141"/>
      <c r="H45" s="142"/>
      <c r="I45" s="142">
        <f t="shared" si="5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>
      <c r="B46" s="91" t="s">
        <v>81</v>
      </c>
      <c r="C46" s="87"/>
      <c r="D46" s="138"/>
      <c r="E46" s="139"/>
      <c r="F46" s="140"/>
      <c r="G46" s="141"/>
      <c r="H46" s="142"/>
      <c r="I46" s="142">
        <f t="shared" si="5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>
      <c r="B47" s="91" t="s">
        <v>82</v>
      </c>
      <c r="C47" s="87"/>
      <c r="D47" s="138"/>
      <c r="E47" s="139"/>
      <c r="F47" s="140"/>
      <c r="G47" s="141"/>
      <c r="H47" s="142"/>
      <c r="I47" s="142">
        <f t="shared" si="5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>
      <c r="B48" s="91" t="s">
        <v>83</v>
      </c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>
      <c r="B49" s="91" t="s">
        <v>84</v>
      </c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>
      <c r="B50" s="91" t="s">
        <v>85</v>
      </c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>
      <c r="B51" s="91" t="s">
        <v>86</v>
      </c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>
      <c r="B52" s="91" t="s">
        <v>87</v>
      </c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>
      <c r="B53" s="91" t="s">
        <v>88</v>
      </c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>
      <c r="B54" s="91" t="s">
        <v>89</v>
      </c>
      <c r="C54" s="49"/>
      <c r="D54" s="128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>
      <c r="B55" s="91" t="s">
        <v>90</v>
      </c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>
      <c r="B56" s="91" t="s">
        <v>91</v>
      </c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>
      <c r="B57" s="91" t="s">
        <v>92</v>
      </c>
      <c r="C57" s="49"/>
      <c r="D57" s="135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>
      <c r="B58" s="91" t="s">
        <v>93</v>
      </c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>
      <c r="B59" s="91" t="s">
        <v>94</v>
      </c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>
      <c r="B60" s="91" t="s">
        <v>95</v>
      </c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>
      <c r="B61" s="91" t="s">
        <v>96</v>
      </c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>
      <c r="B62" s="91" t="s">
        <v>97</v>
      </c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>
      <c r="B63" s="91" t="s">
        <v>98</v>
      </c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>
      <c r="B64" s="91" t="s">
        <v>99</v>
      </c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>
      <c r="B65" s="91" t="s">
        <v>100</v>
      </c>
      <c r="C65" s="49"/>
      <c r="D65" s="128"/>
      <c r="E65" s="63"/>
      <c r="F65" s="65"/>
      <c r="G65" s="66"/>
      <c r="H65" s="67"/>
      <c r="I65" s="67">
        <f t="shared" si="5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>
      <c r="B66" s="91" t="s">
        <v>101</v>
      </c>
      <c r="C66" s="49"/>
      <c r="D66" s="128"/>
      <c r="E66" s="63"/>
      <c r="F66" s="65"/>
      <c r="G66" s="66"/>
      <c r="H66" s="67"/>
      <c r="I66" s="67">
        <f t="shared" si="5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>
      <c r="B67" s="91" t="s">
        <v>102</v>
      </c>
      <c r="C67" s="49"/>
      <c r="D67" s="128"/>
      <c r="E67" s="63"/>
      <c r="F67" s="65"/>
      <c r="G67" s="66"/>
      <c r="H67" s="67"/>
      <c r="I67" s="67">
        <f t="shared" si="5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2" customHeight="1">
      <c r="B69" s="70"/>
      <c r="C69" s="49"/>
      <c r="D69" s="92"/>
      <c r="E69" s="80"/>
      <c r="F69" s="176" t="s">
        <v>37</v>
      </c>
      <c r="G69" s="177"/>
      <c r="H69" s="177"/>
      <c r="I69" s="93">
        <f>SUM(I7:I67)</f>
        <v>0</v>
      </c>
      <c r="J69" s="64"/>
      <c r="K69" s="176" t="s">
        <v>11</v>
      </c>
      <c r="L69" s="177"/>
      <c r="M69" s="177"/>
      <c r="N69" s="177"/>
      <c r="O69" s="177"/>
      <c r="P69" s="94">
        <f>SUM(P6:P67)</f>
        <v>0</v>
      </c>
      <c r="Q69" s="71"/>
      <c r="R69" s="156"/>
      <c r="S69" s="49"/>
      <c r="T69" s="49"/>
    </row>
    <row r="70" spans="2:20" ht="13.2" customHeight="1">
      <c r="B70" s="70"/>
      <c r="C70" s="49"/>
      <c r="D70" s="92"/>
      <c r="E70" s="80"/>
      <c r="F70" s="178" t="s">
        <v>38</v>
      </c>
      <c r="G70" s="179"/>
      <c r="H70" s="179"/>
      <c r="I70" s="96">
        <f>I69*0.25</f>
        <v>0</v>
      </c>
      <c r="J70" s="64"/>
      <c r="K70" s="136"/>
      <c r="L70" s="137"/>
      <c r="M70" s="180" t="s">
        <v>38</v>
      </c>
      <c r="N70" s="180"/>
      <c r="O70" s="180"/>
      <c r="P70" s="97">
        <f>P69*0.25</f>
        <v>0</v>
      </c>
      <c r="Q70" s="72"/>
      <c r="R70" s="157"/>
      <c r="S70" s="49"/>
      <c r="T70" s="49"/>
    </row>
    <row r="71" spans="2:20" ht="13.2" customHeight="1">
      <c r="B71" s="70"/>
      <c r="C71" s="49"/>
      <c r="D71" s="95"/>
      <c r="E71" s="95"/>
      <c r="F71" s="181" t="s">
        <v>12</v>
      </c>
      <c r="G71" s="180"/>
      <c r="H71" s="180"/>
      <c r="I71" s="96">
        <f>SUM(I69+I70)</f>
        <v>0</v>
      </c>
      <c r="J71" s="64"/>
      <c r="K71" s="181" t="s">
        <v>12</v>
      </c>
      <c r="L71" s="180"/>
      <c r="M71" s="180"/>
      <c r="N71" s="180"/>
      <c r="O71" s="180"/>
      <c r="P71" s="97">
        <f>SUM(P69+P70)</f>
        <v>0</v>
      </c>
      <c r="Q71" s="72"/>
      <c r="R71" s="157"/>
      <c r="S71" s="49"/>
      <c r="T71" s="49"/>
    </row>
    <row r="72" spans="2:20" ht="13.2" customHeight="1">
      <c r="B72" s="70"/>
      <c r="C72" s="49"/>
      <c r="D72" s="95"/>
      <c r="E72" s="98"/>
      <c r="F72" s="84"/>
      <c r="G72" s="182" t="s">
        <v>33</v>
      </c>
      <c r="H72" s="182"/>
      <c r="I72" s="99">
        <f>I71*19%</f>
        <v>0</v>
      </c>
      <c r="J72" s="73"/>
      <c r="K72" s="183" t="s">
        <v>34</v>
      </c>
      <c r="L72" s="182"/>
      <c r="M72" s="182"/>
      <c r="N72" s="182"/>
      <c r="O72" s="182"/>
      <c r="P72" s="100">
        <f>P71*19%</f>
        <v>0</v>
      </c>
      <c r="Q72" s="72"/>
      <c r="R72" s="157"/>
      <c r="S72" s="49"/>
      <c r="T72" s="49"/>
    </row>
    <row r="73" spans="2:20" ht="13.2" customHeight="1">
      <c r="B73" s="70"/>
      <c r="C73" s="49"/>
      <c r="D73" s="49"/>
      <c r="E73" s="101"/>
      <c r="F73" s="82"/>
      <c r="G73" s="184" t="s">
        <v>35</v>
      </c>
      <c r="H73" s="184"/>
      <c r="I73" s="102">
        <f>+I71+I72</f>
        <v>0</v>
      </c>
      <c r="J73" s="64"/>
      <c r="K73" s="185" t="s">
        <v>13</v>
      </c>
      <c r="L73" s="184"/>
      <c r="M73" s="184"/>
      <c r="N73" s="184"/>
      <c r="O73" s="184"/>
      <c r="P73" s="106">
        <f>SUM(P71:P72)</f>
        <v>0</v>
      </c>
      <c r="Q73" s="75"/>
      <c r="R73" s="157"/>
      <c r="S73" s="49"/>
      <c r="T73" s="49"/>
    </row>
    <row r="74" spans="2:20" ht="13.2" customHeight="1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3.2" customHeight="1">
      <c r="B75" s="70"/>
      <c r="C75" s="49"/>
      <c r="D75" s="95"/>
      <c r="E75" s="81"/>
      <c r="F75" s="186"/>
      <c r="G75" s="187"/>
      <c r="H75" s="187"/>
      <c r="I75" s="105"/>
      <c r="J75" s="64"/>
      <c r="K75" s="186"/>
      <c r="L75" s="187"/>
      <c r="M75" s="187"/>
      <c r="N75" s="187"/>
      <c r="O75" s="187"/>
      <c r="P75" s="76"/>
      <c r="Q75" s="76"/>
      <c r="R75" s="105"/>
      <c r="S75" s="49"/>
      <c r="T75" s="49"/>
    </row>
    <row r="76" spans="2:20" ht="13.2" customHeight="1">
      <c r="B76" s="175"/>
      <c r="C76" s="175"/>
      <c r="D76" s="175"/>
      <c r="E76" s="175"/>
      <c r="F76" s="175"/>
      <c r="G76" s="175"/>
      <c r="H76" s="175"/>
    </row>
    <row r="77" spans="2:20">
      <c r="B77" s="175"/>
      <c r="C77" s="175"/>
      <c r="D77" s="175"/>
      <c r="E77" s="175"/>
      <c r="F77" s="175"/>
      <c r="G77" s="175"/>
      <c r="H77" s="175"/>
      <c r="I77" s="164">
        <f>P73-I73</f>
        <v>0</v>
      </c>
    </row>
  </sheetData>
  <mergeCells count="15">
    <mergeCell ref="F3:I3"/>
    <mergeCell ref="K3:P3"/>
    <mergeCell ref="B76:H77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B23" sqref="B2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11" hidden="1" customWidth="1"/>
    <col min="6" max="6" width="13.441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90" t="s">
        <v>14</v>
      </c>
      <c r="E4" s="190"/>
      <c r="F4" s="190"/>
      <c r="G4" s="196" t="s">
        <v>15</v>
      </c>
      <c r="H4" s="197"/>
      <c r="I4" s="197"/>
      <c r="J4" s="197"/>
      <c r="K4" s="197"/>
      <c r="L4" s="197"/>
      <c r="M4" s="198"/>
    </row>
    <row r="5" spans="1:13">
      <c r="B5" s="5"/>
      <c r="C5" s="108" t="s">
        <v>105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104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106</v>
      </c>
      <c r="D7" s="29"/>
      <c r="E7" s="32"/>
      <c r="F7" s="122">
        <v>0</v>
      </c>
      <c r="G7" s="29">
        <v>1</v>
      </c>
      <c r="H7" s="31">
        <v>99990</v>
      </c>
      <c r="I7" s="32">
        <f>H7*G7</f>
        <v>99990</v>
      </c>
      <c r="J7" s="33">
        <v>0</v>
      </c>
      <c r="K7" s="48">
        <f>ROUND(I7-(I7*J7),2)</f>
        <v>99990</v>
      </c>
      <c r="L7" s="38" t="s">
        <v>108</v>
      </c>
      <c r="M7" s="161" t="s">
        <v>107</v>
      </c>
    </row>
    <row r="8" spans="1:13" hidden="1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 hidden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5" t="s">
        <v>36</v>
      </c>
      <c r="E24" s="19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99990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8" t="s">
        <v>30</v>
      </c>
      <c r="E27" s="189"/>
      <c r="F27" s="44">
        <f>'Daños Edificio'!I73</f>
        <v>0</v>
      </c>
      <c r="J27" s="188" t="s">
        <v>30</v>
      </c>
      <c r="K27" s="189"/>
      <c r="L27" s="44">
        <f>'Daños Edificio'!P73</f>
        <v>0</v>
      </c>
    </row>
    <row r="28" spans="1:13" ht="15">
      <c r="D28" s="191" t="s">
        <v>31</v>
      </c>
      <c r="E28" s="192"/>
      <c r="F28" s="45">
        <f>F24</f>
        <v>0</v>
      </c>
      <c r="J28" s="191" t="s">
        <v>31</v>
      </c>
      <c r="K28" s="192"/>
      <c r="L28" s="45">
        <f>K24</f>
        <v>99990</v>
      </c>
    </row>
    <row r="29" spans="1:13" ht="15.6">
      <c r="D29" s="193" t="s">
        <v>32</v>
      </c>
      <c r="E29" s="194"/>
      <c r="F29" s="46">
        <f>SUM(F27:F28)</f>
        <v>0</v>
      </c>
      <c r="J29" s="193" t="s">
        <v>32</v>
      </c>
      <c r="K29" s="194"/>
      <c r="L29" s="46">
        <f>SUM(L27:L28)</f>
        <v>99990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2024-12-03T20:09:34Z</dcterms:modified>
</cp:coreProperties>
</file>