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4/"/>
    </mc:Choice>
  </mc:AlternateContent>
  <xr:revisionPtr revIDLastSave="0" documentId="8_{0E2B0411-E792-4011-A475-5AE90C711BD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<sst xmlns="http://schemas.openxmlformats.org/spreadsheetml/2006/main" count="69" uniqueCount="52">
  <si>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</si>
  <si>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</si>
  <si>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</si>
  <si>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</si>
  <si>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</si>
  <si>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</si>
  <si>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</si>
  <si>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</si>
  <si>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</si>
  <si>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</si>
  <si>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</si>
  <si>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</si>
  <si>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</si>
  <si>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</si>
  <si>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</si>
  <si>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</si>
  <si>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</si>
  <si>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</si>
  <si>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</si>
  <si>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</si>
  <si>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</si>
  <si>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</si>
  <si>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</si>
  <si>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</si>
  <si>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</si>
  <si>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</si>
  <si>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</si>
  <si>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</si>
  <si>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</si>
  <si>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</si>
  <si>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</si>
  <si>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</si>
  <si>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</si>
  <si>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</si>
  <si>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</si>
  <si>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</si>
  <si>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</si>
  <si>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</si>
  <si>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</si>
  <si>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</si>
  <si>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</si>
  <si>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</si>
  <si>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</si>
  <si>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</si>
  <si>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Reparaciones</t>
  </si>
  <si>
    <t>Automóvil</t>
  </si>
  <si>
    <t>Pintar costado trasero izquierdo, Reposición de foco trasero izquierdo, Cuadrar costado trasero izquierdo</t>
  </si>
  <si>
    <t>gl</t>
  </si>
  <si>
    <t>Farol Trasero Exterior Izquierdo Nissan Terrano 2011-2015</t>
  </si>
  <si>
    <t>Cotización N°73</t>
  </si>
  <si>
    <t>Acorde al Mercado</t>
  </si>
  <si>
    <t>Total Automóvil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</si>
</sst>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21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4" fillId="0" borderId="0" xfId="3"/>
    <xf numFmtId="0" fontId="21" fillId="0" borderId="0" xfId="0" applyFont="1" applyAlignment="1">
      <alignment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73</xdr:row>
      <xdr:rowOff>0</xdr:rowOff>
    </xdr:from>
    <xdr:to>
      <xdr:col>10</xdr:col>
      <xdr:colOff>466730</xdr:colOff>
      <xdr:row>130</xdr:row>
      <xdr:rowOff>160501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D588E6-8E3C-B4C7-8F99-B979A8795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3307976"/>
          <a:ext cx="8068801" cy="986927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epuestosnissan.cl/MLC-1391654929-farol-trasero-exterior-izquierdo-nissan-terrano-2011-2015-_JM?variation=177935953852&amp;gad_source=1&amp;gclid=Cj0KCQiAx9q6BhCDARIsACwUxu5HccBpHsSH7Evb9txRYIGWck_gCreyL7SEFFRmgAjjQgjllg8TpjgaAsQDEALw_wcB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T80" sqref="T8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45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44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39</v>
      </c>
    </row>
    <row r="7" spans="2:20" s="166" customFormat="1" ht="27.6">
      <c r="B7" s="167" t="s">
        <v>40</v>
      </c>
      <c r="C7" s="168"/>
      <c r="D7" s="135" t="s">
        <v>46</v>
      </c>
      <c r="E7" s="165"/>
      <c r="F7" s="65">
        <v>1</v>
      </c>
      <c r="G7" s="163" t="s">
        <v>47</v>
      </c>
      <c r="H7" s="67">
        <v>250000</v>
      </c>
      <c r="I7" s="67">
        <f t="shared" ref="I7:I17" si="0">+F7*H7</f>
        <v>250000</v>
      </c>
      <c r="J7" s="64"/>
      <c r="K7" s="65">
        <v>1</v>
      </c>
      <c r="L7" s="163" t="s">
        <v>47</v>
      </c>
      <c r="M7" s="67">
        <v>250000</v>
      </c>
      <c r="N7" s="142">
        <f t="shared" ref="N7:N64" si="1">+K7*M7</f>
        <v>250000</v>
      </c>
      <c r="O7" s="69">
        <v>0</v>
      </c>
      <c r="P7" s="67">
        <f t="shared" ref="P7:P64" si="2">+(-N7*O7)+N7</f>
        <v>250000</v>
      </c>
      <c r="Q7" s="68"/>
      <c r="R7" s="148" t="s">
        <v>49</v>
      </c>
      <c r="S7" s="168"/>
      <c r="T7" s="148"/>
    </row>
    <row r="8" spans="2:20" s="166" customFormat="1" ht="27.6">
      <c r="B8" s="167" t="s">
        <v>41</v>
      </c>
      <c r="C8" s="168"/>
      <c r="D8" s="135" t="s">
        <v>48</v>
      </c>
      <c r="E8" s="165"/>
      <c r="F8" s="65">
        <v>1</v>
      </c>
      <c r="G8" s="163" t="s">
        <v>4</v>
      </c>
      <c r="H8" s="67">
        <v>40599</v>
      </c>
      <c r="I8" s="67">
        <f t="shared" si="0"/>
        <v>40599</v>
      </c>
      <c r="J8" s="64"/>
      <c r="K8" s="65">
        <v>1</v>
      </c>
      <c r="L8" s="163" t="s">
        <v>4</v>
      </c>
      <c r="M8" s="67">
        <v>40599</v>
      </c>
      <c r="N8" s="142">
        <f t="shared" si="1"/>
        <v>40599</v>
      </c>
      <c r="O8" s="69">
        <v>0</v>
      </c>
      <c r="P8" s="67">
        <f t="shared" si="2"/>
        <v>40599</v>
      </c>
      <c r="Q8" s="68"/>
      <c r="R8" s="148" t="s">
        <v>50</v>
      </c>
      <c r="S8" s="168"/>
      <c r="T8" s="211" t="s">
        <v>48</v>
      </c>
    </row>
    <row r="9" spans="2:20" s="166" customFormat="1" ht="13.8" hidden="1">
      <c r="B9" s="167" t="s">
        <v>42</v>
      </c>
      <c r="C9" s="168"/>
      <c r="D9" s="135"/>
      <c r="E9" s="165"/>
      <c r="F9" s="65"/>
      <c r="G9" s="163"/>
      <c r="H9" s="67"/>
      <c r="I9" s="67">
        <f t="shared" si="0"/>
        <v>0</v>
      </c>
      <c r="J9" s="64"/>
      <c r="K9" s="65"/>
      <c r="L9" s="163"/>
      <c r="M9" s="67"/>
      <c r="N9" s="142">
        <f t="shared" ref="N9:N10" si="3">+K9*M9</f>
        <v>0</v>
      </c>
      <c r="O9" s="69">
        <v>0</v>
      </c>
      <c r="P9" s="67">
        <f t="shared" ref="P9:P10" si="4">+(-N9*O9)+N9</f>
        <v>0</v>
      </c>
      <c r="Q9" s="68"/>
      <c r="R9" s="148"/>
      <c r="S9" s="168"/>
      <c r="T9" s="148"/>
    </row>
    <row r="10" spans="2:20" s="166" customFormat="1" ht="13.8" hidden="1">
      <c r="B10" s="167" t="s">
        <v>43</v>
      </c>
      <c r="C10" s="168"/>
      <c r="D10" s="135"/>
      <c r="E10" s="165"/>
      <c r="F10" s="65"/>
      <c r="G10" s="163"/>
      <c r="H10" s="67"/>
      <c r="I10" s="67">
        <f t="shared" si="0"/>
        <v>0</v>
      </c>
      <c r="J10" s="64"/>
      <c r="K10" s="65"/>
      <c r="L10" s="163"/>
      <c r="M10" s="67"/>
      <c r="N10" s="142">
        <f t="shared" si="3"/>
        <v>0</v>
      </c>
      <c r="O10" s="69">
        <v>0</v>
      </c>
      <c r="P10" s="67">
        <f t="shared" si="4"/>
        <v>0</v>
      </c>
      <c r="Q10" s="68"/>
      <c r="R10" s="148"/>
      <c r="S10" s="168"/>
      <c r="T10" s="148"/>
    </row>
    <row r="11" spans="2:20" s="166" customFormat="1" ht="13.8" hidden="1">
      <c r="B11" s="167"/>
      <c r="C11" s="168"/>
      <c r="D11" s="135"/>
      <c r="E11" s="165"/>
      <c r="F11" s="65"/>
      <c r="G11" s="163"/>
      <c r="H11" s="67"/>
      <c r="I11" s="67">
        <f t="shared" si="0"/>
        <v>0</v>
      </c>
      <c r="J11" s="64"/>
      <c r="K11" s="65"/>
      <c r="L11" s="163"/>
      <c r="M11" s="67"/>
      <c r="N11" s="142">
        <f t="shared" si="1"/>
        <v>0</v>
      </c>
      <c r="O11" s="69">
        <v>0</v>
      </c>
      <c r="P11" s="67">
        <f t="shared" si="2"/>
        <v>0</v>
      </c>
      <c r="Q11" s="68"/>
      <c r="R11" s="148"/>
      <c r="S11" s="168"/>
      <c r="T11" s="148"/>
    </row>
    <row r="12" spans="2:20" s="166" customFormat="1" ht="13.8" hidden="1">
      <c r="B12" s="167"/>
      <c r="C12" s="168"/>
      <c r="D12" s="135"/>
      <c r="E12" s="165"/>
      <c r="F12" s="65"/>
      <c r="G12" s="163"/>
      <c r="H12" s="67"/>
      <c r="I12" s="67">
        <f t="shared" si="0"/>
        <v>0</v>
      </c>
      <c r="J12" s="64"/>
      <c r="K12" s="65"/>
      <c r="L12" s="163"/>
      <c r="M12" s="67"/>
      <c r="N12" s="142">
        <f t="shared" si="1"/>
        <v>0</v>
      </c>
      <c r="O12" s="69">
        <v>0</v>
      </c>
      <c r="P12" s="67">
        <f t="shared" si="2"/>
        <v>0</v>
      </c>
      <c r="Q12" s="68"/>
      <c r="R12" s="148"/>
      <c r="S12" s="168"/>
      <c r="T12" s="148"/>
    </row>
    <row r="13" spans="2:20" s="166" customFormat="1" ht="13.8" hidden="1">
      <c r="B13" s="167"/>
      <c r="C13" s="168"/>
      <c r="D13" s="135"/>
      <c r="E13" s="165"/>
      <c r="F13" s="65"/>
      <c r="G13" s="163"/>
      <c r="H13" s="67"/>
      <c r="I13" s="67">
        <f t="shared" si="0"/>
        <v>0</v>
      </c>
      <c r="J13" s="64"/>
      <c r="K13" s="65"/>
      <c r="L13" s="163"/>
      <c r="M13" s="67"/>
      <c r="N13" s="142">
        <f t="shared" si="1"/>
        <v>0</v>
      </c>
      <c r="O13" s="69">
        <v>0</v>
      </c>
      <c r="P13" s="67">
        <f t="shared" si="2"/>
        <v>0</v>
      </c>
      <c r="Q13" s="68"/>
      <c r="R13" s="182"/>
      <c r="S13" s="168"/>
      <c r="T13" s="148"/>
    </row>
    <row r="14" spans="2:20" s="166" customFormat="1" ht="13.8" hidden="1">
      <c r="B14" s="167"/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168"/>
      <c r="T14" s="151"/>
    </row>
    <row r="15" spans="2:20" s="166" customFormat="1" ht="13.8" hidden="1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 hidden="1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 hidden="1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 hidden="1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 hidden="1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 hidden="1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 hidden="1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 hidden="1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 hidden="1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8" t="s">
        <v>37</v>
      </c>
      <c r="G66" s="189"/>
      <c r="H66" s="189"/>
      <c r="I66" s="93">
        <f>SUM(I7:I65)</f>
        <v>290599</v>
      </c>
      <c r="J66" s="64"/>
      <c r="K66" s="188" t="s">
        <v>11</v>
      </c>
      <c r="L66" s="189"/>
      <c r="M66" s="189"/>
      <c r="N66" s="189"/>
      <c r="O66" s="189"/>
      <c r="P66" s="94">
        <f>SUM(P7:P65)</f>
        <v>290599</v>
      </c>
      <c r="Q66" s="71"/>
      <c r="R66" s="156"/>
      <c r="S66" s="49"/>
      <c r="T66" s="49"/>
    </row>
    <row r="67" spans="2:20" ht="13.2" hidden="1" customHeight="1">
      <c r="B67" s="70"/>
      <c r="C67" s="49"/>
      <c r="D67" s="92"/>
      <c r="E67" s="80"/>
      <c r="F67" s="190" t="s">
        <v>38</v>
      </c>
      <c r="G67" s="191"/>
      <c r="H67" s="191"/>
      <c r="I67" s="96">
        <v>0</v>
      </c>
      <c r="J67" s="64"/>
      <c r="K67" s="136"/>
      <c r="L67" s="137"/>
      <c r="M67" s="192" t="s">
        <v>38</v>
      </c>
      <c r="N67" s="192"/>
      <c r="O67" s="192"/>
      <c r="P67" s="97">
        <v>0</v>
      </c>
      <c r="Q67" s="72"/>
      <c r="R67" s="157"/>
      <c r="S67" s="49"/>
      <c r="T67" s="49"/>
    </row>
    <row r="68" spans="2:20" ht="13.2" customHeight="1">
      <c r="B68" s="70"/>
      <c r="C68" s="49"/>
      <c r="D68" s="95"/>
      <c r="E68" s="95"/>
      <c r="F68" s="193" t="s">
        <v>12</v>
      </c>
      <c r="G68" s="192"/>
      <c r="H68" s="192"/>
      <c r="I68" s="96">
        <f>SUM(I66+I67)</f>
        <v>290599</v>
      </c>
      <c r="J68" s="64"/>
      <c r="K68" s="193" t="s">
        <v>12</v>
      </c>
      <c r="L68" s="192"/>
      <c r="M68" s="192"/>
      <c r="N68" s="192"/>
      <c r="O68" s="192"/>
      <c r="P68" s="97">
        <f>SUM(P66+P67)</f>
        <v>290599</v>
      </c>
      <c r="Q68" s="72"/>
      <c r="R68" s="157"/>
      <c r="S68" s="49"/>
      <c r="T68" s="49"/>
    </row>
    <row r="69" spans="2:20" ht="13.2" hidden="1" customHeight="1">
      <c r="B69" s="70"/>
      <c r="C69" s="49"/>
      <c r="D69" s="95"/>
      <c r="E69" s="98"/>
      <c r="F69" s="84"/>
      <c r="G69" s="194" t="s">
        <v>33</v>
      </c>
      <c r="H69" s="194"/>
      <c r="I69" s="99">
        <v>0</v>
      </c>
      <c r="J69" s="73"/>
      <c r="K69" s="195" t="s">
        <v>34</v>
      </c>
      <c r="L69" s="194"/>
      <c r="M69" s="194"/>
      <c r="N69" s="194"/>
      <c r="O69" s="194"/>
      <c r="P69" s="100">
        <v>0</v>
      </c>
      <c r="Q69" s="72"/>
      <c r="R69" s="157"/>
      <c r="S69" s="49"/>
      <c r="T69" s="49"/>
    </row>
    <row r="70" spans="2:20" ht="13.2" customHeight="1">
      <c r="B70" s="70"/>
      <c r="C70" s="49"/>
      <c r="D70" s="49"/>
      <c r="E70" s="101"/>
      <c r="F70" s="82"/>
      <c r="G70" s="196" t="s">
        <v>35</v>
      </c>
      <c r="H70" s="196"/>
      <c r="I70" s="102">
        <f>+I68+I69</f>
        <v>290599</v>
      </c>
      <c r="J70" s="64"/>
      <c r="K70" s="197" t="s">
        <v>13</v>
      </c>
      <c r="L70" s="196"/>
      <c r="M70" s="196"/>
      <c r="N70" s="196"/>
      <c r="O70" s="196"/>
      <c r="P70" s="106">
        <f>SUM(P68:P69)</f>
        <v>290599</v>
      </c>
      <c r="Q70" s="75"/>
      <c r="R70" s="157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49"/>
    </row>
    <row r="72" spans="2:20" ht="13.2" customHeight="1">
      <c r="B72" s="70"/>
      <c r="C72" s="49"/>
      <c r="D72" s="95"/>
      <c r="E72" s="81"/>
      <c r="F72" s="198"/>
      <c r="G72" s="199"/>
      <c r="H72" s="199"/>
      <c r="I72" s="105"/>
      <c r="J72" s="64"/>
      <c r="K72" s="198"/>
      <c r="L72" s="199"/>
      <c r="M72" s="199"/>
      <c r="N72" s="199"/>
      <c r="O72" s="199"/>
      <c r="P72" s="76"/>
      <c r="Q72" s="76"/>
      <c r="R72" s="105"/>
      <c r="S72" s="49"/>
      <c r="T72" s="49"/>
    </row>
    <row r="73" spans="2:20" ht="13.2" customHeight="1">
      <c r="B73" s="212"/>
      <c r="C73" s="212"/>
      <c r="D73" s="212"/>
      <c r="E73" s="212"/>
      <c r="F73" s="212"/>
      <c r="G73" s="212"/>
      <c r="H73" s="212"/>
    </row>
    <row r="74" spans="2:20" ht="13.2" customHeight="1">
      <c r="B74" s="212"/>
      <c r="C74" s="212"/>
      <c r="D74" s="212"/>
      <c r="E74" s="212"/>
      <c r="F74" s="212"/>
      <c r="G74" s="212"/>
      <c r="H74" s="212"/>
      <c r="I74" s="164">
        <f>P70-I70</f>
        <v>0</v>
      </c>
    </row>
  </sheetData>
  <mergeCells count="14">
    <mergeCell ref="F3:I3"/>
    <mergeCell ref="K3:P3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hyperlinks>
    <hyperlink ref="T8" r:id="rId1" display="https://www.repuestosnissan.cl/MLC-1391654929-farol-trasero-exterior-izquierdo-nissan-terrano-2011-2015-_JM?variation=177935953852&amp;gad_source=1&amp;gclid=Cj0KCQiAx9q6BhCDARIsACwUxu5HccBpHsSH7Evb9txRYIGWck_gCreyL7SEFFRmgAjjQgjllg8TpjgaAsQDEALw_wcB" xr:uid="{B24CD7BF-92DE-443A-ADB8-AE041FDE45D8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O19" sqref="O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1.5546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2" t="s">
        <v>14</v>
      </c>
      <c r="E4" s="202"/>
      <c r="F4" s="202"/>
      <c r="G4" s="208" t="s">
        <v>15</v>
      </c>
      <c r="H4" s="209"/>
      <c r="I4" s="209"/>
      <c r="J4" s="209"/>
      <c r="K4" s="209"/>
      <c r="L4" s="209"/>
      <c r="M4" s="210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7" t="s">
        <v>36</v>
      </c>
      <c r="E24" s="207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0" t="s">
        <v>30</v>
      </c>
      <c r="E27" s="201"/>
      <c r="F27" s="44">
        <f>'Daños Edificio'!I70</f>
        <v>290599</v>
      </c>
      <c r="J27" s="200" t="s">
        <v>51</v>
      </c>
      <c r="K27" s="201"/>
      <c r="L27" s="44">
        <f>'Daños Edificio'!P70</f>
        <v>290599</v>
      </c>
    </row>
    <row r="28" spans="1:13" ht="15" hidden="1">
      <c r="D28" s="203" t="s">
        <v>31</v>
      </c>
      <c r="E28" s="204"/>
      <c r="F28" s="45">
        <f>F24</f>
        <v>0</v>
      </c>
      <c r="J28" s="203" t="s">
        <v>31</v>
      </c>
      <c r="K28" s="204"/>
      <c r="L28" s="45">
        <f>K24</f>
        <v>0</v>
      </c>
    </row>
    <row r="29" spans="1:13" ht="15.6">
      <c r="D29" s="205" t="s">
        <v>32</v>
      </c>
      <c r="E29" s="206"/>
      <c r="F29" s="46">
        <f>SUM(F27:F28)</f>
        <v>290599</v>
      </c>
      <c r="J29" s="205" t="s">
        <v>32</v>
      </c>
      <c r="K29" s="206"/>
      <c r="L29" s="46">
        <f>SUM(L27:L28)</f>
        <v>290599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2025-01-10T15:14:51Z</dcterms:modified>
</cp:coreProperties>
</file>