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1/"/>
    </mc:Choice>
  </mc:AlternateContent>
  <xr:revisionPtr revIDLastSave="0" documentId="8_{545403A6-9B61-48A5-93F8-3B1A7D9FFD1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<sst xmlns="http://schemas.openxmlformats.org/spreadsheetml/2006/main" count="99" uniqueCount="66">
  <si>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</si>
  <si>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</si>
  <si>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</si>
  <si>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</si>
  <si>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</si>
  <si>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</si>
  <si>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</si>
  <si>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</si>
  <si>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</si>
  <si>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</si>
  <si>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</si>
  <si>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</si>
  <si>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</si>
  <si>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</si>
  <si>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</si>
  <si>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</si>
  <si>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</si>
  <si>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</si>
  <si>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</si>
  <si>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</si>
  <si>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</si>
  <si>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</si>
  <si>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</si>
  <si>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</si>
  <si>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</si>
  <si>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</si>
  <si>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</si>
  <si>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</si>
  <si>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</si>
  <si>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</si>
  <si>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</si>
  <si>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</si>
  <si>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</si>
  <si>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</si>
  <si>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</si>
  <si>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</si>
  <si>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</si>
  <si>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</si>
  <si>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</si>
  <si>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</si>
  <si>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</si>
  <si>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</si>
  <si>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</si>
  <si>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</si>
  <si>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</si>
  <si>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</si>
  <si>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</si>
  <si>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</si>
  <si>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</si>
  <si>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 de Radier 6x2,85 m</t>
  </si>
  <si>
    <t>Sacos de cemento</t>
  </si>
  <si>
    <t>Gravilla</t>
  </si>
  <si>
    <t>Arena</t>
  </si>
  <si>
    <t>Polietileno negro 4x10 m</t>
  </si>
  <si>
    <t>Malla acma 2,6x5 m</t>
  </si>
  <si>
    <t xml:space="preserve">Mano de obra </t>
  </si>
  <si>
    <t>Gastos por visita de presupuesto</t>
  </si>
  <si>
    <t>gl</t>
  </si>
  <si>
    <t>https://www.easy.cl/cemento-especial-25-kg-polpaico-1195183/p?gad_source=1&amp;gclid=EAIaIQobChMIr_mqtb7pigMV1KNaBR0-bzulEAQYBCABEgLPafD_BwE&amp;gclsrc=aw.ds</t>
  </si>
  <si>
    <t>Acorde al mercado</t>
  </si>
  <si>
    <t>https://www.cmgc.cl/aridos-desde-1-m3.html</t>
  </si>
  <si>
    <t>https://www.sodimac.cl/sodimac-cl/articulo/110291742/Polietileno-negro-4x10-m-standard/110291751?kid=goosho_373415&amp;shop=googleShopping&amp;gad_source=1&amp;gclid=EAIaIQobChMIzda27L7pigMV7KRaBR3CujC6EAQYASABEgLZJPD_BwE</t>
  </si>
  <si>
    <t>Se mantiene valor del cliente por ser menor</t>
  </si>
  <si>
    <t>https://www.sodimac.cl/sodimac-cl/articulo/110298802/2.60-x-5m.-Malla-Acma-C-139-Sin-economia-de-borde/110298816?kid=goosho_373415&amp;shop=googleShopping&amp;gad_source=1&amp;gclid=EAIaIQobChMI7OGXir_pigMVMqRaBR1zjQrBEAQYAyABEgKtd_D_BwE</t>
  </si>
  <si>
    <t>Sra. Dorian Adela Ayala Gatica</t>
  </si>
  <si>
    <t>El Pino N°2301, Conchalí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</si>
</sst>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u/>
      <sz val="11"/>
      <color theme="10"/>
      <name val="Calibri"/>
      <family val="2"/>
      <scheme val="minor"/>
    </font>
    <font>
      <b/>
      <u/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  <xf numFmtId="0" fontId="25" fillId="2" borderId="1" xfId="3" applyFont="1" applyFill="1" applyBorder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mgc.cl/aridos-desde-1-m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8" sqref="D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214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64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212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212"/>
    </row>
    <row r="4" spans="2:20" ht="13.8">
      <c r="B4" s="86"/>
      <c r="C4" s="87"/>
      <c r="D4" s="88" t="s">
        <v>65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212"/>
    </row>
    <row r="5" spans="2:20" ht="13.8">
      <c r="B5" s="86"/>
      <c r="C5" s="87"/>
      <c r="D5" s="85" t="s">
        <v>48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212"/>
    </row>
    <row r="6" spans="2:20" ht="13.8">
      <c r="B6" s="55">
        <v>1</v>
      </c>
      <c r="C6" s="56"/>
      <c r="D6" s="90" t="s">
        <v>49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213" t="s">
        <v>39</v>
      </c>
    </row>
    <row r="7" spans="2:20" s="166" customFormat="1" ht="13.8">
      <c r="B7" s="167" t="s">
        <v>40</v>
      </c>
      <c r="C7" s="168"/>
      <c r="D7" s="135" t="s">
        <v>50</v>
      </c>
      <c r="E7" s="165"/>
      <c r="F7" s="65">
        <v>18</v>
      </c>
      <c r="G7" s="163" t="s">
        <v>4</v>
      </c>
      <c r="H7" s="67">
        <v>3990</v>
      </c>
      <c r="I7" s="67">
        <f t="shared" ref="I7:I17" si="0">+F7*H7</f>
        <v>71820</v>
      </c>
      <c r="J7" s="64"/>
      <c r="K7" s="65">
        <v>18</v>
      </c>
      <c r="L7" s="163" t="s">
        <v>4</v>
      </c>
      <c r="M7" s="67">
        <v>3990</v>
      </c>
      <c r="N7" s="142">
        <f t="shared" ref="N7:N64" si="1">+K7*M7</f>
        <v>71820</v>
      </c>
      <c r="O7" s="69">
        <v>0</v>
      </c>
      <c r="P7" s="67">
        <f t="shared" ref="P7:P64" si="2">+(-N7*O7)+N7</f>
        <v>71820</v>
      </c>
      <c r="Q7" s="68"/>
      <c r="R7" s="148" t="s">
        <v>59</v>
      </c>
      <c r="S7" s="168"/>
      <c r="T7" s="149" t="s">
        <v>58</v>
      </c>
    </row>
    <row r="8" spans="2:20" s="166" customFormat="1" ht="13.8">
      <c r="B8" s="167" t="s">
        <v>41</v>
      </c>
      <c r="C8" s="168"/>
      <c r="D8" s="135" t="s">
        <v>51</v>
      </c>
      <c r="E8" s="165"/>
      <c r="F8" s="65">
        <v>2</v>
      </c>
      <c r="G8" s="163" t="s">
        <v>4</v>
      </c>
      <c r="H8" s="67">
        <v>30000</v>
      </c>
      <c r="I8" s="67">
        <f t="shared" si="0"/>
        <v>60000</v>
      </c>
      <c r="J8" s="64"/>
      <c r="K8" s="65">
        <v>2</v>
      </c>
      <c r="L8" s="163" t="s">
        <v>4</v>
      </c>
      <c r="M8" s="67">
        <v>29990</v>
      </c>
      <c r="N8" s="142">
        <f t="shared" si="1"/>
        <v>59980</v>
      </c>
      <c r="O8" s="69">
        <v>0</v>
      </c>
      <c r="P8" s="67">
        <f t="shared" si="2"/>
        <v>59980</v>
      </c>
      <c r="Q8" s="68"/>
      <c r="R8" s="148" t="s">
        <v>59</v>
      </c>
      <c r="S8" s="168"/>
      <c r="T8" s="149" t="s">
        <v>60</v>
      </c>
    </row>
    <row r="9" spans="2:20" s="166" customFormat="1" ht="14.4">
      <c r="B9" s="167" t="s">
        <v>42</v>
      </c>
      <c r="C9" s="168"/>
      <c r="D9" s="135" t="s">
        <v>52</v>
      </c>
      <c r="E9" s="165"/>
      <c r="F9" s="65">
        <v>1.5</v>
      </c>
      <c r="G9" s="163" t="s">
        <v>4</v>
      </c>
      <c r="H9" s="67">
        <v>30000</v>
      </c>
      <c r="I9" s="67">
        <f t="shared" si="0"/>
        <v>45000</v>
      </c>
      <c r="J9" s="64"/>
      <c r="K9" s="65">
        <v>1.5</v>
      </c>
      <c r="L9" s="163" t="s">
        <v>4</v>
      </c>
      <c r="M9" s="67">
        <v>29990</v>
      </c>
      <c r="N9" s="142">
        <f t="shared" ref="N9:N10" si="3">+K9*M9</f>
        <v>44985</v>
      </c>
      <c r="O9" s="69">
        <v>0</v>
      </c>
      <c r="P9" s="67">
        <f t="shared" ref="P9:P10" si="4">+(-N9*O9)+N9</f>
        <v>44985</v>
      </c>
      <c r="Q9" s="68"/>
      <c r="R9" s="148" t="s">
        <v>59</v>
      </c>
      <c r="S9" s="168"/>
      <c r="T9" s="215" t="s">
        <v>60</v>
      </c>
    </row>
    <row r="10" spans="2:20" s="166" customFormat="1" ht="41.4">
      <c r="B10" s="167" t="s">
        <v>43</v>
      </c>
      <c r="C10" s="168"/>
      <c r="D10" s="135" t="s">
        <v>53</v>
      </c>
      <c r="E10" s="165"/>
      <c r="F10" s="65">
        <v>1</v>
      </c>
      <c r="G10" s="163" t="s">
        <v>4</v>
      </c>
      <c r="H10" s="67">
        <v>14990</v>
      </c>
      <c r="I10" s="67">
        <f t="shared" si="0"/>
        <v>14990</v>
      </c>
      <c r="J10" s="64"/>
      <c r="K10" s="65">
        <v>1</v>
      </c>
      <c r="L10" s="163" t="s">
        <v>4</v>
      </c>
      <c r="M10" s="67">
        <v>14990</v>
      </c>
      <c r="N10" s="142">
        <f t="shared" si="3"/>
        <v>14990</v>
      </c>
      <c r="O10" s="69">
        <v>0</v>
      </c>
      <c r="P10" s="67">
        <f t="shared" si="4"/>
        <v>14990</v>
      </c>
      <c r="Q10" s="68"/>
      <c r="R10" s="148" t="s">
        <v>62</v>
      </c>
      <c r="S10" s="168"/>
      <c r="T10" s="149" t="s">
        <v>61</v>
      </c>
    </row>
    <row r="11" spans="2:20" s="166" customFormat="1" ht="41.4">
      <c r="B11" s="167" t="s">
        <v>44</v>
      </c>
      <c r="C11" s="168"/>
      <c r="D11" s="135" t="s">
        <v>54</v>
      </c>
      <c r="E11" s="165"/>
      <c r="F11" s="65">
        <v>2</v>
      </c>
      <c r="G11" s="163" t="s">
        <v>4</v>
      </c>
      <c r="H11" s="67">
        <v>33990</v>
      </c>
      <c r="I11" s="67">
        <f t="shared" si="0"/>
        <v>67980</v>
      </c>
      <c r="J11" s="64"/>
      <c r="K11" s="65">
        <v>2</v>
      </c>
      <c r="L11" s="163" t="s">
        <v>4</v>
      </c>
      <c r="M11" s="67">
        <v>33990</v>
      </c>
      <c r="N11" s="142">
        <f t="shared" si="1"/>
        <v>67980</v>
      </c>
      <c r="O11" s="69">
        <v>0</v>
      </c>
      <c r="P11" s="67">
        <f t="shared" si="2"/>
        <v>67980</v>
      </c>
      <c r="Q11" s="68"/>
      <c r="R11" s="148" t="s">
        <v>62</v>
      </c>
      <c r="S11" s="168"/>
      <c r="T11" s="149" t="s">
        <v>63</v>
      </c>
    </row>
    <row r="12" spans="2:20" s="166" customFormat="1" ht="13.8">
      <c r="B12" s="167" t="s">
        <v>45</v>
      </c>
      <c r="C12" s="168"/>
      <c r="D12" s="135" t="s">
        <v>55</v>
      </c>
      <c r="E12" s="165"/>
      <c r="F12" s="65">
        <v>1</v>
      </c>
      <c r="G12" s="163" t="s">
        <v>57</v>
      </c>
      <c r="H12" s="67">
        <v>300000</v>
      </c>
      <c r="I12" s="67">
        <f t="shared" si="0"/>
        <v>300000</v>
      </c>
      <c r="J12" s="64"/>
      <c r="K12" s="65">
        <v>1</v>
      </c>
      <c r="L12" s="163" t="s">
        <v>57</v>
      </c>
      <c r="M12" s="67">
        <v>300000</v>
      </c>
      <c r="N12" s="142">
        <f t="shared" si="1"/>
        <v>300000</v>
      </c>
      <c r="O12" s="69">
        <v>0</v>
      </c>
      <c r="P12" s="67">
        <f t="shared" si="2"/>
        <v>300000</v>
      </c>
      <c r="Q12" s="68"/>
      <c r="R12" s="148" t="s">
        <v>59</v>
      </c>
      <c r="S12" s="168"/>
      <c r="T12" s="149"/>
    </row>
    <row r="13" spans="2:20" s="166" customFormat="1" ht="13.8">
      <c r="B13" s="167" t="s">
        <v>46</v>
      </c>
      <c r="C13" s="168"/>
      <c r="D13" s="135" t="s">
        <v>56</v>
      </c>
      <c r="E13" s="165"/>
      <c r="F13" s="65">
        <v>1</v>
      </c>
      <c r="G13" s="163" t="s">
        <v>57</v>
      </c>
      <c r="H13" s="67">
        <v>20000</v>
      </c>
      <c r="I13" s="67">
        <f t="shared" si="0"/>
        <v>20000</v>
      </c>
      <c r="J13" s="64"/>
      <c r="K13" s="65">
        <v>1</v>
      </c>
      <c r="L13" s="163" t="s">
        <v>57</v>
      </c>
      <c r="M13" s="67">
        <v>20000</v>
      </c>
      <c r="N13" s="142">
        <f t="shared" si="1"/>
        <v>20000</v>
      </c>
      <c r="O13" s="69">
        <v>0</v>
      </c>
      <c r="P13" s="67">
        <f t="shared" si="2"/>
        <v>20000</v>
      </c>
      <c r="Q13" s="68"/>
      <c r="R13" s="182" t="s">
        <v>59</v>
      </c>
      <c r="S13" s="168"/>
      <c r="T13" s="149"/>
    </row>
    <row r="14" spans="2:20" s="166" customFormat="1" ht="13.8" hidden="1">
      <c r="B14" s="167" t="s">
        <v>47</v>
      </c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0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212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579790</v>
      </c>
      <c r="J66" s="64"/>
      <c r="K66" s="189" t="s">
        <v>11</v>
      </c>
      <c r="L66" s="190"/>
      <c r="M66" s="190"/>
      <c r="N66" s="190"/>
      <c r="O66" s="190"/>
      <c r="P66" s="94">
        <f>SUM(P7:P65)</f>
        <v>579755</v>
      </c>
      <c r="Q66" s="71"/>
      <c r="R66" s="156"/>
      <c r="S66" s="49"/>
      <c r="T66" s="212"/>
    </row>
    <row r="67" spans="2:20" ht="13.2" hidden="1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7"/>
      <c r="S67" s="49"/>
      <c r="T67" s="212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579790</v>
      </c>
      <c r="J68" s="64"/>
      <c r="K68" s="194" t="s">
        <v>12</v>
      </c>
      <c r="L68" s="193"/>
      <c r="M68" s="193"/>
      <c r="N68" s="193"/>
      <c r="O68" s="193"/>
      <c r="P68" s="97">
        <f>SUM(P66+P67)</f>
        <v>579755</v>
      </c>
      <c r="Q68" s="72"/>
      <c r="R68" s="157"/>
      <c r="S68" s="49"/>
      <c r="T68" s="212"/>
    </row>
    <row r="69" spans="2:20" ht="13.2" hidden="1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7"/>
      <c r="S69" s="49"/>
      <c r="T69" s="212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579790</v>
      </c>
      <c r="J70" s="64"/>
      <c r="K70" s="198" t="s">
        <v>13</v>
      </c>
      <c r="L70" s="197"/>
      <c r="M70" s="197"/>
      <c r="N70" s="197"/>
      <c r="O70" s="197"/>
      <c r="P70" s="106">
        <f>SUM(P68:P69)</f>
        <v>579755</v>
      </c>
      <c r="Q70" s="75"/>
      <c r="R70" s="157"/>
      <c r="S70" s="49"/>
      <c r="T70" s="212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212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212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4">
        <f>P70-I70</f>
        <v>-35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hyperlinks>
    <hyperlink ref="T9" r:id="rId1" xr:uid="{18CCFE90-C658-4A7C-BB64-1611CCF998C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M25" sqref="M2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8" t="s">
        <v>36</v>
      </c>
      <c r="E24" s="20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Edificio'!I70</f>
        <v>579790</v>
      </c>
      <c r="J27" s="201" t="s">
        <v>30</v>
      </c>
      <c r="K27" s="202"/>
      <c r="L27" s="44">
        <f>'Daños Edificio'!P70</f>
        <v>579755</v>
      </c>
    </row>
    <row r="28" spans="1:13" ht="15">
      <c r="D28" s="204" t="s">
        <v>31</v>
      </c>
      <c r="E28" s="205"/>
      <c r="F28" s="45">
        <f>F24</f>
        <v>0</v>
      </c>
      <c r="J28" s="204" t="s">
        <v>31</v>
      </c>
      <c r="K28" s="205"/>
      <c r="L28" s="45">
        <f>K24</f>
        <v>0</v>
      </c>
    </row>
    <row r="29" spans="1:13" ht="15.6">
      <c r="D29" s="206" t="s">
        <v>32</v>
      </c>
      <c r="E29" s="207"/>
      <c r="F29" s="46">
        <f>SUM(F27:F28)</f>
        <v>579790</v>
      </c>
      <c r="J29" s="206" t="s">
        <v>32</v>
      </c>
      <c r="K29" s="207"/>
      <c r="L29" s="46">
        <f>SUM(L27:L28)</f>
        <v>579755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2025-01-09T20:52:40Z</dcterms:modified>
</cp:coreProperties>
</file>