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79/"/>
    </mc:Choice>
  </mc:AlternateContent>
  <xr:revisionPtr revIDLastSave="6" documentId="8_{49B51E80-E190-4850-B3A4-A0D09473D78B}" xr6:coauthVersionLast="47" xr6:coauthVersionMax="47" xr10:uidLastSave="{EAB68990-AA9A-4920-BAB5-23E97F681B04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 l="1"/>
  <c r="I9" i="3"/>
  <c r="I10" i="3"/>
  <c r="I7" i="3"/>
  <c r="I66" i="1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P66" i="1" l="1"/>
  <c r="P68" i="1" s="1"/>
  <c r="I68" i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K7" i="3"/>
  <c r="K8" i="3"/>
  <c r="K9" i="3"/>
  <c r="K10" i="3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<sst xmlns="http://schemas.openxmlformats.org/spreadsheetml/2006/main" count="66" uniqueCount="52">
  <si>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</si>
  <si>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</si>
  <si>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</si>
  <si>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</si>
  <si>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</si>
  <si>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</si>
  <si>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</si>
  <si>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</si>
  <si>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</si>
  <si>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</si>
  <si>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</si>
  <si>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</si>
  <si>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</si>
  <si>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</si>
  <si>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</si>
  <si>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</si>
  <si>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</si>
  <si>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</si>
  <si>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</si>
  <si>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</si>
  <si>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</si>
  <si>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</si>
  <si>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</si>
  <si>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</si>
  <si>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</si>
  <si>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</si>
  <si>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</si>
  <si>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</si>
  <si>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</si>
  <si>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</si>
  <si>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</si>
  <si>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</si>
  <si>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</si>
  <si>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</si>
  <si>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</si>
  <si>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</si>
  <si>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</si>
  <si>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</si>
  <si>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</si>
  <si>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</si>
  <si>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</si>
  <si>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Lavadora LG</t>
  </si>
  <si>
    <t>Zapatillas New Balance</t>
  </si>
  <si>
    <t>Cubre cama pluma</t>
  </si>
  <si>
    <t>Frigobar LIEBHERR</t>
  </si>
  <si>
    <t>https://www.falabella.com/falabella-cl/product/120897927/Frigobar-Libero-83-Lts-LFB-101S/120897928?kid=shopp176fc&amp;gclsrc=aw.ds&amp;gad_source=1&amp;gclid=CjwKCAiA6t-6BhA3EiwAltRFGHzaLNUdw3c92HAXk-y8E-zj_Wc5tts04Q7M5Khi8weriL02p2-AShoCxhYQAvD_BwE</t>
  </si>
  <si>
    <t>https://www.paris.cl/plumon-pluma-attimo-2-plazas-bicolor-d1-674608008.html?gad_source=1&amp;gclid=CjwKCAiA6t-6BhA3EiwAltRFGJfhiZMWEDrgu0AWaFMCEbGjdOysJSKZTj0FstMc6-NxH2BjQM6rSxoC-sAQAvD_BwE&amp;gclsrc=aw.ds</t>
  </si>
  <si>
    <t>https://www.falabella.com/falabella-cl/product/137974074/Zapatillas-Urbanas-Hombre-New-Balance-Azul-ML-373-BK2/137974077</t>
  </si>
  <si>
    <t>https://simple.ripley.cl/lavadora-lg-16-kg-carga-superior-smart-motion-wt16mvtb-2000403024281p?gad_source=1&amp;gclid=CjwKCAiA6t-6BhA3EiwAltRFGHgYCxXB2Wj6tFiJ3QRJ6gOjWHVqtGQcMBA4lNcEtYpHm1IwaE2HlRoCbWwQAvD_BwE&amp;color_80=negro&amp;s=mdco</t>
  </si>
  <si>
    <t>Gastos Notariales</t>
  </si>
  <si>
    <t>Sr. Rodolfo Arturo Romero Santibáñez</t>
  </si>
  <si>
    <t>Juan Griego N°4829, San Joaquin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</si>
</sst>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10</xdr:col>
      <xdr:colOff>328440</xdr:colOff>
      <xdr:row>55</xdr:row>
      <xdr:rowOff>23575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E95305-95C8-83EB-A9A1-557BD4105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063240"/>
          <a:ext cx="9000000" cy="42145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1</xdr:rowOff>
    </xdr:from>
    <xdr:to>
      <xdr:col>10</xdr:col>
      <xdr:colOff>328440</xdr:colOff>
      <xdr:row>76</xdr:row>
      <xdr:rowOff>165998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4772303-CF39-B738-FDED-6B03686AC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7421881"/>
          <a:ext cx="9000000" cy="351879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10</xdr:col>
      <xdr:colOff>328440</xdr:colOff>
      <xdr:row>102</xdr:row>
      <xdr:rowOff>164812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E8D074-49C3-691C-5116-427EC518C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1109960"/>
          <a:ext cx="9000000" cy="418817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10</xdr:col>
      <xdr:colOff>328440</xdr:colOff>
      <xdr:row>129</xdr:row>
      <xdr:rowOff>101652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5EB92FA-BC28-CE66-F3F5-313CCF7AA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5468600"/>
          <a:ext cx="9000000" cy="429265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opLeftCell="A3" zoomScale="85" zoomScaleNormal="85" workbookViewId="0">
      <selection activeCell="G9" sqref="G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83" t="s">
        <v>0</v>
      </c>
      <c r="G3" s="184"/>
      <c r="H3" s="184"/>
      <c r="I3" s="185"/>
      <c r="J3" s="52"/>
      <c r="K3" s="186" t="s">
        <v>1</v>
      </c>
      <c r="L3" s="186"/>
      <c r="M3" s="187"/>
      <c r="N3" s="187"/>
      <c r="O3" s="187"/>
      <c r="P3" s="187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/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s="166" customFormat="1" ht="13.8">
      <c r="B7" s="167"/>
      <c r="C7" s="168"/>
      <c r="D7" s="135"/>
      <c r="E7" s="165"/>
      <c r="F7" s="65"/>
      <c r="G7" s="163"/>
      <c r="H7" s="67"/>
      <c r="I7" s="67">
        <f t="shared" ref="I7:I17" si="0">+F7*H7</f>
        <v>0</v>
      </c>
      <c r="J7" s="64"/>
      <c r="K7" s="65"/>
      <c r="L7" s="163"/>
      <c r="M7" s="67"/>
      <c r="N7" s="142">
        <f t="shared" ref="N7:N64" si="1">+K7*M7</f>
        <v>0</v>
      </c>
      <c r="O7" s="69">
        <v>0</v>
      </c>
      <c r="P7" s="67">
        <f t="shared" ref="P7:P64" si="2">+(-N7*O7)+N7</f>
        <v>0</v>
      </c>
      <c r="Q7" s="68"/>
      <c r="R7" s="148"/>
      <c r="S7" s="168"/>
      <c r="T7" s="148"/>
    </row>
    <row r="8" spans="2:20" s="166" customFormat="1" ht="13.8">
      <c r="B8" s="167"/>
      <c r="C8" s="168"/>
      <c r="D8" s="135"/>
      <c r="E8" s="165"/>
      <c r="F8" s="65"/>
      <c r="G8" s="163"/>
      <c r="H8" s="67"/>
      <c r="I8" s="67">
        <f t="shared" si="0"/>
        <v>0</v>
      </c>
      <c r="J8" s="64"/>
      <c r="K8" s="65"/>
      <c r="L8" s="163"/>
      <c r="M8" s="169"/>
      <c r="N8" s="142">
        <f t="shared" si="1"/>
        <v>0</v>
      </c>
      <c r="O8" s="69">
        <v>0</v>
      </c>
      <c r="P8" s="67">
        <f t="shared" si="2"/>
        <v>0</v>
      </c>
      <c r="Q8" s="68"/>
      <c r="R8" s="148"/>
      <c r="S8" s="168"/>
      <c r="T8" s="148"/>
    </row>
    <row r="9" spans="2:20" s="166" customFormat="1" ht="13.8">
      <c r="B9" s="167"/>
      <c r="C9" s="168"/>
      <c r="D9" s="135"/>
      <c r="E9" s="165"/>
      <c r="F9" s="65"/>
      <c r="G9" s="163"/>
      <c r="H9" s="67"/>
      <c r="I9" s="67">
        <f t="shared" si="0"/>
        <v>0</v>
      </c>
      <c r="J9" s="64"/>
      <c r="K9" s="65"/>
      <c r="L9" s="163"/>
      <c r="M9" s="169"/>
      <c r="N9" s="142">
        <f t="shared" ref="N9:N10" si="3">+K9*M9</f>
        <v>0</v>
      </c>
      <c r="O9" s="69">
        <v>0</v>
      </c>
      <c r="P9" s="67">
        <f t="shared" ref="P9:P10" si="4">+(-N9*O9)+N9</f>
        <v>0</v>
      </c>
      <c r="Q9" s="68"/>
      <c r="R9" s="148"/>
      <c r="S9" s="168"/>
      <c r="T9" s="148"/>
    </row>
    <row r="10" spans="2:20" s="166" customFormat="1" ht="13.8">
      <c r="B10" s="167"/>
      <c r="C10" s="168"/>
      <c r="D10" s="135"/>
      <c r="E10" s="165"/>
      <c r="F10" s="65"/>
      <c r="G10" s="163"/>
      <c r="H10" s="67"/>
      <c r="I10" s="67">
        <f t="shared" si="0"/>
        <v>0</v>
      </c>
      <c r="J10" s="64"/>
      <c r="K10" s="65"/>
      <c r="L10" s="163"/>
      <c r="M10" s="169"/>
      <c r="N10" s="142">
        <f t="shared" si="3"/>
        <v>0</v>
      </c>
      <c r="O10" s="69">
        <v>0</v>
      </c>
      <c r="P10" s="67">
        <f t="shared" si="4"/>
        <v>0</v>
      </c>
      <c r="Q10" s="68"/>
      <c r="R10" s="148"/>
      <c r="S10" s="168"/>
      <c r="T10" s="148"/>
    </row>
    <row r="11" spans="2:20" s="166" customFormat="1" ht="13.8">
      <c r="B11" s="167"/>
      <c r="C11" s="168"/>
      <c r="D11" s="135"/>
      <c r="E11" s="165"/>
      <c r="F11" s="65"/>
      <c r="G11" s="163"/>
      <c r="H11" s="67"/>
      <c r="I11" s="67">
        <f t="shared" si="0"/>
        <v>0</v>
      </c>
      <c r="J11" s="64"/>
      <c r="K11" s="65"/>
      <c r="L11" s="163"/>
      <c r="M11" s="169"/>
      <c r="N11" s="142">
        <f t="shared" si="1"/>
        <v>0</v>
      </c>
      <c r="O11" s="69">
        <v>0</v>
      </c>
      <c r="P11" s="67">
        <f t="shared" si="2"/>
        <v>0</v>
      </c>
      <c r="Q11" s="68"/>
      <c r="R11" s="148"/>
      <c r="S11" s="168"/>
      <c r="T11" s="148"/>
    </row>
    <row r="12" spans="2:20" s="166" customFormat="1" ht="13.8">
      <c r="B12" s="167"/>
      <c r="C12" s="168"/>
      <c r="D12" s="135"/>
      <c r="E12" s="165"/>
      <c r="F12" s="65"/>
      <c r="G12" s="163"/>
      <c r="H12" s="67"/>
      <c r="I12" s="67">
        <f t="shared" si="0"/>
        <v>0</v>
      </c>
      <c r="J12" s="64"/>
      <c r="K12" s="65"/>
      <c r="L12" s="163"/>
      <c r="M12" s="169"/>
      <c r="N12" s="142">
        <f t="shared" si="1"/>
        <v>0</v>
      </c>
      <c r="O12" s="69">
        <v>0</v>
      </c>
      <c r="P12" s="67">
        <f t="shared" si="2"/>
        <v>0</v>
      </c>
      <c r="Q12" s="68"/>
      <c r="R12" s="148"/>
      <c r="S12" s="168"/>
      <c r="T12" s="148"/>
    </row>
    <row r="13" spans="2:20" s="166" customFormat="1" ht="13.8">
      <c r="B13" s="167"/>
      <c r="C13" s="168"/>
      <c r="D13" s="135"/>
      <c r="E13" s="165"/>
      <c r="F13" s="65"/>
      <c r="G13" s="163"/>
      <c r="H13" s="67"/>
      <c r="I13" s="67">
        <f t="shared" si="0"/>
        <v>0</v>
      </c>
      <c r="J13" s="64"/>
      <c r="K13" s="65"/>
      <c r="L13" s="163"/>
      <c r="M13" s="169"/>
      <c r="N13" s="142">
        <f t="shared" si="1"/>
        <v>0</v>
      </c>
      <c r="O13" s="69">
        <v>0</v>
      </c>
      <c r="P13" s="67">
        <f t="shared" si="2"/>
        <v>0</v>
      </c>
      <c r="Q13" s="68"/>
      <c r="R13" s="182"/>
      <c r="S13" s="168"/>
      <c r="T13" s="148"/>
    </row>
    <row r="14" spans="2:20" s="166" customFormat="1" ht="13.8">
      <c r="B14" s="167"/>
      <c r="C14" s="168"/>
      <c r="D14" s="135"/>
      <c r="E14" s="165"/>
      <c r="F14" s="65"/>
      <c r="G14" s="163"/>
      <c r="H14" s="67"/>
      <c r="I14" s="67">
        <f t="shared" si="0"/>
        <v>0</v>
      </c>
      <c r="J14" s="64"/>
      <c r="K14" s="65"/>
      <c r="L14" s="163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148"/>
      <c r="S14" s="168"/>
      <c r="T14" s="151"/>
    </row>
    <row r="15" spans="2:20" s="166" customFormat="1" ht="13.8">
      <c r="B15" s="167"/>
      <c r="C15" s="168"/>
      <c r="D15" s="135"/>
      <c r="E15" s="165"/>
      <c r="F15" s="65"/>
      <c r="G15" s="163"/>
      <c r="H15" s="67"/>
      <c r="I15" s="67">
        <f t="shared" si="0"/>
        <v>0</v>
      </c>
      <c r="J15" s="64"/>
      <c r="K15" s="174"/>
      <c r="L15" s="175"/>
      <c r="M15" s="169"/>
      <c r="N15" s="142">
        <f t="shared" si="1"/>
        <v>0</v>
      </c>
      <c r="O15" s="69">
        <v>0</v>
      </c>
      <c r="P15" s="67">
        <f t="shared" si="2"/>
        <v>0</v>
      </c>
      <c r="Q15" s="68"/>
      <c r="R15" s="148"/>
      <c r="S15" s="168"/>
      <c r="T15" s="150"/>
    </row>
    <row r="16" spans="2:20" s="166" customFormat="1" ht="13.8">
      <c r="B16" s="167"/>
      <c r="C16" s="168"/>
      <c r="D16" s="135"/>
      <c r="E16" s="165"/>
      <c r="F16" s="65"/>
      <c r="G16" s="66"/>
      <c r="H16" s="67"/>
      <c r="I16" s="67">
        <f t="shared" si="0"/>
        <v>0</v>
      </c>
      <c r="J16" s="64"/>
      <c r="K16" s="174"/>
      <c r="L16" s="176"/>
      <c r="M16" s="169"/>
      <c r="N16" s="142">
        <f t="shared" si="1"/>
        <v>0</v>
      </c>
      <c r="O16" s="69">
        <v>0</v>
      </c>
      <c r="P16" s="67">
        <f t="shared" si="2"/>
        <v>0</v>
      </c>
      <c r="Q16" s="68"/>
      <c r="R16" s="148"/>
      <c r="S16" s="168"/>
      <c r="T16" s="150"/>
    </row>
    <row r="17" spans="2:20" ht="13.8">
      <c r="B17" s="167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74"/>
      <c r="L17" s="176"/>
      <c r="M17" s="169"/>
      <c r="N17" s="142">
        <f t="shared" si="1"/>
        <v>0</v>
      </c>
      <c r="O17" s="69">
        <v>0</v>
      </c>
      <c r="P17" s="67">
        <f t="shared" si="2"/>
        <v>0</v>
      </c>
      <c r="Q17" s="68"/>
      <c r="R17" s="148"/>
      <c r="S17" s="49"/>
      <c r="T17" s="150"/>
    </row>
    <row r="18" spans="2:20" ht="13.8">
      <c r="B18" s="167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74"/>
      <c r="L18" s="176"/>
      <c r="M18" s="169"/>
      <c r="N18" s="142">
        <f t="shared" si="1"/>
        <v>0</v>
      </c>
      <c r="O18" s="69">
        <v>0</v>
      </c>
      <c r="P18" s="67">
        <f t="shared" si="2"/>
        <v>0</v>
      </c>
      <c r="Q18" s="68"/>
      <c r="R18" s="148"/>
      <c r="S18" s="49"/>
      <c r="T18" s="150"/>
    </row>
    <row r="19" spans="2:20" ht="13.8">
      <c r="B19" s="167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74"/>
      <c r="L19" s="176"/>
      <c r="M19" s="169"/>
      <c r="N19" s="142">
        <f t="shared" si="1"/>
        <v>0</v>
      </c>
      <c r="O19" s="69">
        <v>0</v>
      </c>
      <c r="P19" s="67">
        <f t="shared" si="2"/>
        <v>0</v>
      </c>
      <c r="Q19" s="68"/>
      <c r="R19" s="148"/>
      <c r="S19" s="49"/>
      <c r="T19" s="150"/>
    </row>
    <row r="20" spans="2:20" ht="13.8">
      <c r="B20" s="167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74"/>
      <c r="L20" s="176"/>
      <c r="M20" s="169"/>
      <c r="N20" s="142">
        <f t="shared" si="1"/>
        <v>0</v>
      </c>
      <c r="O20" s="69">
        <v>0</v>
      </c>
      <c r="P20" s="67">
        <f t="shared" si="2"/>
        <v>0</v>
      </c>
      <c r="Q20" s="68"/>
      <c r="R20" s="148"/>
      <c r="S20" s="49"/>
      <c r="T20" s="150"/>
    </row>
    <row r="21" spans="2:20" ht="13.8">
      <c r="B21" s="167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74"/>
      <c r="L21" s="176"/>
      <c r="M21" s="169"/>
      <c r="N21" s="142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50"/>
    </row>
    <row r="22" spans="2:20" ht="13.8">
      <c r="B22" s="167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54"/>
      <c r="S22" s="49"/>
      <c r="T22" s="149"/>
    </row>
    <row r="23" spans="2:20" ht="13.8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>
      <c r="B33" s="91"/>
      <c r="C33" s="87"/>
      <c r="D33" s="179"/>
      <c r="E33" s="180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7"/>
      <c r="R33" s="178"/>
      <c r="S33" s="87"/>
      <c r="T33" s="155"/>
    </row>
    <row r="34" spans="2:20" ht="13.8">
      <c r="B34" s="91"/>
      <c r="C34" s="87"/>
      <c r="D34" s="181"/>
      <c r="E34" s="180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</row>
    <row r="66" spans="2:20" ht="13.2" customHeight="1">
      <c r="B66" s="70"/>
      <c r="C66" s="49"/>
      <c r="D66" s="92"/>
      <c r="E66" s="80"/>
      <c r="F66" s="189" t="s">
        <v>37</v>
      </c>
      <c r="G66" s="190"/>
      <c r="H66" s="190"/>
      <c r="I66" s="93">
        <f>SUM(I7:I65)</f>
        <v>0</v>
      </c>
      <c r="J66" s="64"/>
      <c r="K66" s="189" t="s">
        <v>11</v>
      </c>
      <c r="L66" s="190"/>
      <c r="M66" s="190"/>
      <c r="N66" s="190"/>
      <c r="O66" s="190"/>
      <c r="P66" s="94">
        <f>SUM(P7:P65)</f>
        <v>0</v>
      </c>
      <c r="Q66" s="71"/>
      <c r="R66" s="156"/>
      <c r="S66" s="49"/>
      <c r="T66" s="49"/>
    </row>
    <row r="67" spans="2:20" ht="13.2" customHeight="1">
      <c r="B67" s="70"/>
      <c r="C67" s="49"/>
      <c r="D67" s="92"/>
      <c r="E67" s="80"/>
      <c r="F67" s="191" t="s">
        <v>38</v>
      </c>
      <c r="G67" s="192"/>
      <c r="H67" s="192"/>
      <c r="I67" s="96">
        <v>0</v>
      </c>
      <c r="J67" s="64"/>
      <c r="K67" s="136"/>
      <c r="L67" s="137"/>
      <c r="M67" s="193" t="s">
        <v>38</v>
      </c>
      <c r="N67" s="193"/>
      <c r="O67" s="193"/>
      <c r="P67" s="97">
        <v>0</v>
      </c>
      <c r="Q67" s="72"/>
      <c r="R67" s="157"/>
      <c r="S67" s="49"/>
      <c r="T67" s="49"/>
    </row>
    <row r="68" spans="2:20" ht="13.2" customHeight="1">
      <c r="B68" s="70"/>
      <c r="C68" s="49"/>
      <c r="D68" s="95"/>
      <c r="E68" s="95"/>
      <c r="F68" s="194" t="s">
        <v>12</v>
      </c>
      <c r="G68" s="193"/>
      <c r="H68" s="193"/>
      <c r="I68" s="96">
        <f>SUM(I66+I67)</f>
        <v>0</v>
      </c>
      <c r="J68" s="64"/>
      <c r="K68" s="194" t="s">
        <v>12</v>
      </c>
      <c r="L68" s="193"/>
      <c r="M68" s="193"/>
      <c r="N68" s="193"/>
      <c r="O68" s="193"/>
      <c r="P68" s="97">
        <f>SUM(P66+P67)</f>
        <v>0</v>
      </c>
      <c r="Q68" s="72"/>
      <c r="R68" s="157"/>
      <c r="S68" s="49"/>
      <c r="T68" s="49"/>
    </row>
    <row r="69" spans="2:20" ht="13.2" customHeight="1">
      <c r="B69" s="70"/>
      <c r="C69" s="49"/>
      <c r="D69" s="95"/>
      <c r="E69" s="98"/>
      <c r="F69" s="84"/>
      <c r="G69" s="195" t="s">
        <v>33</v>
      </c>
      <c r="H69" s="195"/>
      <c r="I69" s="99">
        <v>0</v>
      </c>
      <c r="J69" s="73"/>
      <c r="K69" s="196" t="s">
        <v>34</v>
      </c>
      <c r="L69" s="195"/>
      <c r="M69" s="195"/>
      <c r="N69" s="195"/>
      <c r="O69" s="195"/>
      <c r="P69" s="100">
        <v>0</v>
      </c>
      <c r="Q69" s="72"/>
      <c r="R69" s="157"/>
      <c r="S69" s="49"/>
      <c r="T69" s="49"/>
    </row>
    <row r="70" spans="2:20" ht="13.2" customHeight="1">
      <c r="B70" s="70"/>
      <c r="C70" s="49"/>
      <c r="D70" s="49"/>
      <c r="E70" s="101"/>
      <c r="F70" s="82"/>
      <c r="G70" s="197" t="s">
        <v>35</v>
      </c>
      <c r="H70" s="197"/>
      <c r="I70" s="102">
        <f>+I68+I69</f>
        <v>0</v>
      </c>
      <c r="J70" s="64"/>
      <c r="K70" s="198" t="s">
        <v>13</v>
      </c>
      <c r="L70" s="197"/>
      <c r="M70" s="197"/>
      <c r="N70" s="197"/>
      <c r="O70" s="197"/>
      <c r="P70" s="106">
        <f>SUM(P68:P69)</f>
        <v>0</v>
      </c>
      <c r="Q70" s="75"/>
      <c r="R70" s="157"/>
      <c r="S70" s="49"/>
      <c r="T70" s="49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49"/>
    </row>
    <row r="72" spans="2:20" ht="13.2" customHeight="1">
      <c r="B72" s="70"/>
      <c r="C72" s="49"/>
      <c r="D72" s="95"/>
      <c r="E72" s="81"/>
      <c r="F72" s="199"/>
      <c r="G72" s="200"/>
      <c r="H72" s="200"/>
      <c r="I72" s="105"/>
      <c r="J72" s="64"/>
      <c r="K72" s="199"/>
      <c r="L72" s="200"/>
      <c r="M72" s="200"/>
      <c r="N72" s="200"/>
      <c r="O72" s="200"/>
      <c r="P72" s="76"/>
      <c r="Q72" s="76"/>
      <c r="R72" s="105"/>
      <c r="S72" s="49"/>
      <c r="T72" s="49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64">
        <f>P70-I70</f>
        <v>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L29" sqref="L2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11.5546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5"/>
      <c r="C5" s="108" t="s">
        <v>50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51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41</v>
      </c>
      <c r="D7" s="29"/>
      <c r="E7" s="32"/>
      <c r="F7" s="122">
        <v>0</v>
      </c>
      <c r="G7" s="29">
        <v>1</v>
      </c>
      <c r="H7" s="31">
        <v>279990</v>
      </c>
      <c r="I7" s="32">
        <f>H7*G7</f>
        <v>279990</v>
      </c>
      <c r="J7" s="33">
        <v>0</v>
      </c>
      <c r="K7" s="48">
        <f>ROUND(I7-(I7*J7),2)</f>
        <v>279990</v>
      </c>
      <c r="L7" s="38"/>
      <c r="M7" s="161" t="s">
        <v>48</v>
      </c>
    </row>
    <row r="8" spans="1:13">
      <c r="A8" s="4"/>
      <c r="B8" s="30">
        <v>2</v>
      </c>
      <c r="C8" s="16" t="s">
        <v>42</v>
      </c>
      <c r="D8" s="29"/>
      <c r="E8" s="32"/>
      <c r="F8" s="122">
        <f t="shared" ref="F8:F12" si="0">E8*D8</f>
        <v>0</v>
      </c>
      <c r="G8" s="29">
        <v>1</v>
      </c>
      <c r="H8" s="31">
        <v>59990</v>
      </c>
      <c r="I8" s="32">
        <f t="shared" ref="I8:I10" si="1">H8*G8</f>
        <v>59990</v>
      </c>
      <c r="J8" s="33">
        <v>0</v>
      </c>
      <c r="K8" s="48">
        <f t="shared" ref="K8:K22" si="2">ROUND(I8-(I8*J8),2)</f>
        <v>59990</v>
      </c>
      <c r="L8" s="38"/>
      <c r="M8" s="161" t="s">
        <v>47</v>
      </c>
    </row>
    <row r="9" spans="1:13" s="126" customFormat="1">
      <c r="A9" s="117"/>
      <c r="B9" s="118">
        <v>3</v>
      </c>
      <c r="C9" s="119" t="s">
        <v>43</v>
      </c>
      <c r="D9" s="120"/>
      <c r="E9" s="121"/>
      <c r="F9" s="122">
        <f t="shared" si="0"/>
        <v>0</v>
      </c>
      <c r="G9" s="29">
        <v>1</v>
      </c>
      <c r="H9" s="31">
        <v>31489</v>
      </c>
      <c r="I9" s="32">
        <f t="shared" si="1"/>
        <v>31489</v>
      </c>
      <c r="J9" s="123">
        <v>0</v>
      </c>
      <c r="K9" s="124">
        <f t="shared" si="2"/>
        <v>31489</v>
      </c>
      <c r="L9" s="125"/>
      <c r="M9" s="162" t="s">
        <v>46</v>
      </c>
    </row>
    <row r="10" spans="1:13" s="126" customFormat="1">
      <c r="A10" s="117"/>
      <c r="B10" s="118">
        <v>4</v>
      </c>
      <c r="C10" s="127" t="s">
        <v>44</v>
      </c>
      <c r="D10" s="120"/>
      <c r="E10" s="121"/>
      <c r="F10" s="122">
        <f t="shared" si="0"/>
        <v>0</v>
      </c>
      <c r="G10" s="29">
        <v>1</v>
      </c>
      <c r="H10" s="31">
        <v>159990</v>
      </c>
      <c r="I10" s="32">
        <f t="shared" si="1"/>
        <v>159990</v>
      </c>
      <c r="J10" s="123">
        <v>0</v>
      </c>
      <c r="K10" s="124">
        <f t="shared" si="2"/>
        <v>159990</v>
      </c>
      <c r="L10" s="125"/>
      <c r="M10" s="162" t="s">
        <v>45</v>
      </c>
    </row>
    <row r="11" spans="1:13" s="126" customFormat="1">
      <c r="A11" s="117"/>
      <c r="B11" s="118">
        <v>5</v>
      </c>
      <c r="C11" s="127" t="s">
        <v>49</v>
      </c>
      <c r="D11" s="120"/>
      <c r="E11" s="121"/>
      <c r="F11" s="122">
        <f t="shared" si="0"/>
        <v>0</v>
      </c>
      <c r="G11" s="29">
        <v>1</v>
      </c>
      <c r="H11" s="31">
        <v>10000</v>
      </c>
      <c r="I11" s="121">
        <f t="shared" ref="I8:I22" si="3">H11*G11</f>
        <v>10000</v>
      </c>
      <c r="J11" s="123">
        <v>0</v>
      </c>
      <c r="K11" s="124">
        <f t="shared" si="2"/>
        <v>10000</v>
      </c>
      <c r="L11" s="125"/>
      <c r="M11" s="162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3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4">E13*D13</f>
        <v>0</v>
      </c>
      <c r="G13" s="29">
        <v>0</v>
      </c>
      <c r="H13" s="31">
        <v>0</v>
      </c>
      <c r="I13" s="121">
        <f t="shared" si="3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 hidden="1">
      <c r="A14" s="117"/>
      <c r="B14" s="118"/>
      <c r="C14" s="127"/>
      <c r="D14" s="120"/>
      <c r="E14" s="121"/>
      <c r="F14" s="122">
        <f t="shared" si="4"/>
        <v>0</v>
      </c>
      <c r="G14" s="29">
        <v>0</v>
      </c>
      <c r="H14" s="31">
        <v>0</v>
      </c>
      <c r="I14" s="121">
        <f t="shared" si="3"/>
        <v>0</v>
      </c>
      <c r="J14" s="123">
        <v>0</v>
      </c>
      <c r="K14" s="124">
        <f t="shared" si="2"/>
        <v>0</v>
      </c>
      <c r="L14" s="125"/>
      <c r="M14" s="162"/>
    </row>
    <row r="15" spans="1:13" hidden="1">
      <c r="A15" s="4"/>
      <c r="B15" s="30"/>
      <c r="C15" s="116"/>
      <c r="D15" s="29"/>
      <c r="E15" s="32"/>
      <c r="F15" s="110">
        <f t="shared" si="4"/>
        <v>0</v>
      </c>
      <c r="G15" s="29">
        <v>0</v>
      </c>
      <c r="H15" s="31">
        <v>0</v>
      </c>
      <c r="I15" s="32">
        <f t="shared" si="3"/>
        <v>0</v>
      </c>
      <c r="J15" s="33">
        <v>0</v>
      </c>
      <c r="K15" s="48">
        <f t="shared" si="2"/>
        <v>0</v>
      </c>
      <c r="L15" s="125"/>
      <c r="M15" s="162"/>
    </row>
    <row r="16" spans="1:13" hidden="1">
      <c r="A16" s="4"/>
      <c r="B16" s="30"/>
      <c r="C16" s="116"/>
      <c r="D16" s="29"/>
      <c r="E16" s="32"/>
      <c r="F16" s="110">
        <f t="shared" si="4"/>
        <v>0</v>
      </c>
      <c r="G16" s="29">
        <v>0</v>
      </c>
      <c r="H16" s="31">
        <v>0</v>
      </c>
      <c r="I16" s="32">
        <f t="shared" si="3"/>
        <v>0</v>
      </c>
      <c r="J16" s="33">
        <v>0</v>
      </c>
      <c r="K16" s="48">
        <f t="shared" si="2"/>
        <v>0</v>
      </c>
      <c r="L16" s="125"/>
      <c r="M16" s="162"/>
    </row>
    <row r="17" spans="1:13" hidden="1">
      <c r="A17" s="4"/>
      <c r="B17" s="30"/>
      <c r="C17" s="116"/>
      <c r="D17" s="29"/>
      <c r="E17" s="32"/>
      <c r="F17" s="110">
        <f t="shared" si="4"/>
        <v>0</v>
      </c>
      <c r="G17" s="29">
        <v>0</v>
      </c>
      <c r="H17" s="31">
        <v>0</v>
      </c>
      <c r="I17" s="32">
        <f t="shared" si="3"/>
        <v>0</v>
      </c>
      <c r="J17" s="33">
        <v>0</v>
      </c>
      <c r="K17" s="48">
        <f t="shared" si="2"/>
        <v>0</v>
      </c>
      <c r="L17" s="125"/>
      <c r="M17" s="162"/>
    </row>
    <row r="18" spans="1:13" hidden="1">
      <c r="A18" s="4"/>
      <c r="B18" s="30"/>
      <c r="C18" s="116"/>
      <c r="D18" s="29"/>
      <c r="E18" s="32"/>
      <c r="F18" s="110">
        <f t="shared" si="4"/>
        <v>0</v>
      </c>
      <c r="G18" s="29">
        <v>0</v>
      </c>
      <c r="H18" s="31">
        <v>0</v>
      </c>
      <c r="I18" s="32">
        <f t="shared" si="3"/>
        <v>0</v>
      </c>
      <c r="J18" s="33">
        <v>0</v>
      </c>
      <c r="K18" s="48">
        <f t="shared" si="2"/>
        <v>0</v>
      </c>
      <c r="L18" s="125"/>
      <c r="M18" s="162"/>
    </row>
    <row r="19" spans="1:13" hidden="1">
      <c r="A19" s="4"/>
      <c r="B19" s="30"/>
      <c r="C19" s="116"/>
      <c r="D19" s="29"/>
      <c r="E19" s="32"/>
      <c r="F19" s="110">
        <f t="shared" si="4"/>
        <v>0</v>
      </c>
      <c r="G19" s="29">
        <v>0</v>
      </c>
      <c r="H19" s="31">
        <v>0</v>
      </c>
      <c r="I19" s="32">
        <f t="shared" si="3"/>
        <v>0</v>
      </c>
      <c r="J19" s="33">
        <v>0</v>
      </c>
      <c r="K19" s="48">
        <f t="shared" si="2"/>
        <v>0</v>
      </c>
      <c r="L19" s="125"/>
      <c r="M19" s="162"/>
    </row>
    <row r="20" spans="1:13" hidden="1">
      <c r="A20" s="4"/>
      <c r="B20" s="30"/>
      <c r="C20" s="116"/>
      <c r="D20" s="29"/>
      <c r="E20" s="32"/>
      <c r="F20" s="110">
        <f t="shared" si="4"/>
        <v>0</v>
      </c>
      <c r="G20" s="29">
        <v>0</v>
      </c>
      <c r="H20" s="31">
        <v>0</v>
      </c>
      <c r="I20" s="32">
        <f t="shared" si="3"/>
        <v>0</v>
      </c>
      <c r="J20" s="33">
        <v>0</v>
      </c>
      <c r="K20" s="48">
        <f t="shared" si="2"/>
        <v>0</v>
      </c>
      <c r="L20" s="125"/>
      <c r="M20" s="162"/>
    </row>
    <row r="21" spans="1:13" hidden="1">
      <c r="A21" s="4"/>
      <c r="B21" s="30"/>
      <c r="C21" s="116"/>
      <c r="D21" s="29"/>
      <c r="E21" s="32"/>
      <c r="F21" s="110">
        <f t="shared" si="4"/>
        <v>0</v>
      </c>
      <c r="G21" s="29">
        <v>0</v>
      </c>
      <c r="H21" s="31">
        <v>0</v>
      </c>
      <c r="I21" s="32">
        <f t="shared" si="3"/>
        <v>0</v>
      </c>
      <c r="J21" s="33">
        <v>0</v>
      </c>
      <c r="K21" s="48">
        <f t="shared" si="2"/>
        <v>0</v>
      </c>
      <c r="L21" s="125"/>
      <c r="M21" s="162"/>
    </row>
    <row r="22" spans="1:13" hidden="1">
      <c r="A22" s="4"/>
      <c r="B22" s="30"/>
      <c r="C22" s="116"/>
      <c r="D22" s="29"/>
      <c r="E22" s="32"/>
      <c r="F22" s="110">
        <f t="shared" si="4"/>
        <v>0</v>
      </c>
      <c r="G22" s="29">
        <v>0</v>
      </c>
      <c r="H22" s="31">
        <v>0</v>
      </c>
      <c r="I22" s="32">
        <f t="shared" si="3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8" t="s">
        <v>36</v>
      </c>
      <c r="E24" s="208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541459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1" t="s">
        <v>30</v>
      </c>
      <c r="E27" s="202"/>
      <c r="F27" s="44">
        <f>'Daños Edificio'!I70</f>
        <v>0</v>
      </c>
      <c r="J27" s="201" t="s">
        <v>30</v>
      </c>
      <c r="K27" s="202"/>
      <c r="L27" s="44">
        <f>'Daños Edificio'!P70</f>
        <v>0</v>
      </c>
    </row>
    <row r="28" spans="1:13" ht="15">
      <c r="D28" s="204" t="s">
        <v>31</v>
      </c>
      <c r="E28" s="205"/>
      <c r="F28" s="45">
        <f>F24</f>
        <v>0</v>
      </c>
      <c r="J28" s="204" t="s">
        <v>31</v>
      </c>
      <c r="K28" s="205"/>
      <c r="L28" s="45">
        <f>K24</f>
        <v>541459</v>
      </c>
    </row>
    <row r="29" spans="1:13" ht="15.6">
      <c r="D29" s="206" t="s">
        <v>32</v>
      </c>
      <c r="E29" s="207"/>
      <c r="F29" s="46">
        <f>SUM(F27:F28)</f>
        <v>0</v>
      </c>
      <c r="J29" s="206" t="s">
        <v>32</v>
      </c>
      <c r="K29" s="207"/>
      <c r="L29" s="46">
        <f>SUM(L27:L28)</f>
        <v>541459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2024-12-10T17:04:41Z</dcterms:modified>
</cp:coreProperties>
</file>