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0/"/>
    </mc:Choice>
  </mc:AlternateContent>
  <xr:revisionPtr revIDLastSave="5" documentId="8_{3B79B7DC-9746-4E4B-B0CA-A0992625C9F9}" xr6:coauthVersionLast="47" xr6:coauthVersionMax="47" xr10:uidLastSave="{E647E1BD-D582-46AD-B24C-83C33C7DBE2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0" i="1" l="1"/>
  <c r="N68" i="1"/>
  <c r="P68" i="1" s="1"/>
  <c r="I68" i="1"/>
  <c r="N12" i="1"/>
  <c r="P12" i="1" s="1"/>
  <c r="N13" i="1"/>
  <c r="P13" i="1" s="1"/>
  <c r="N7" i="1"/>
  <c r="P7" i="1" s="1"/>
  <c r="N8" i="1"/>
  <c r="P8" i="1" s="1"/>
  <c r="N9" i="1"/>
  <c r="P9" i="1" s="1"/>
  <c r="N11" i="1"/>
  <c r="P11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72" i="1" l="1"/>
  <c r="I70" i="1"/>
  <c r="I72" i="1" s="1"/>
  <c r="I74" i="1" l="1"/>
  <c r="P74" i="1"/>
  <c r="L27" i="3" s="1"/>
  <c r="I20" i="3"/>
  <c r="K20" i="3" s="1"/>
  <c r="I21" i="3"/>
  <c r="K21" i="3" s="1"/>
  <c r="F27" i="3" l="1"/>
  <c r="I78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<sst xmlns="http://schemas.openxmlformats.org/spreadsheetml/2006/main" count="132" uniqueCount="67">
  <si>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</si>
  <si>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</si>
  <si>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</si>
  <si>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</si>
  <si>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</si>
  <si>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</si>
  <si>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</si>
  <si>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</si>
  <si>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</si>
  <si>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</si>
  <si>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</si>
  <si>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</si>
  <si>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</si>
  <si>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</si>
  <si>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</si>
  <si>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</si>
  <si>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</si>
  <si>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</si>
  <si>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</si>
  <si>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</si>
  <si>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</si>
  <si>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</si>
  <si>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</si>
  <si>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</si>
  <si>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</si>
  <si>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</si>
  <si>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</si>
  <si>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</si>
  <si>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</si>
  <si>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</si>
  <si>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</si>
  <si>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</si>
  <si>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</si>
  <si>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</si>
  <si>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</si>
  <si>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</si>
  <si>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</si>
  <si>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</si>
  <si>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</si>
  <si>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</si>
  <si>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</si>
  <si>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Reposición e Instalación Cerámica Dañada</t>
  </si>
  <si>
    <t>Retiro de cerámicas</t>
  </si>
  <si>
    <t>Presparación de base</t>
  </si>
  <si>
    <t>Instalación de Cerámicas</t>
  </si>
  <si>
    <t>Materiales</t>
  </si>
  <si>
    <t>Cerámica 30x30</t>
  </si>
  <si>
    <t>Aseo y Limpieza</t>
  </si>
  <si>
    <t>Retiro de escombros</t>
  </si>
  <si>
    <t>gl</t>
  </si>
  <si>
    <t>m2</t>
  </si>
  <si>
    <t>https://www.sodimac.cl/sodimac-cl/articulo/129715493/Ceramica-45x45-cm-Kenta-Mix-2.08-m2/129715495?exp=so_com</t>
  </si>
  <si>
    <t>Acorde al Mercado</t>
  </si>
  <si>
    <t>Bekron ad</t>
  </si>
  <si>
    <t>https://www.easy.cl/adhesivo-ceramico-25-kg-d-a-polvo-bekron-162096/p?gad_source=1&amp;gclid=CjwKCAiAudG5BhAREiwAWMlSjLSFwVMkDs0aqk7a59rEiR51QgbhKCcgAQvkbj5vooEaS2m80rS5uBoCdt0QAvD_BwE</t>
  </si>
  <si>
    <t>Separadores (bolsa)</t>
  </si>
  <si>
    <t>1.1</t>
  </si>
  <si>
    <t>1.2</t>
  </si>
  <si>
    <t>1.3</t>
  </si>
  <si>
    <t>2.1</t>
  </si>
  <si>
    <t>2.2</t>
  </si>
  <si>
    <t>2.3</t>
  </si>
  <si>
    <t>3.1</t>
  </si>
  <si>
    <t>Sra. Rosa Eugenia Roa Uribe</t>
  </si>
  <si>
    <t>7 de Noviembre N°5250, Conchalí</t>
  </si>
  <si>
    <t>https://www.easy.cl/espaciador-con-tomador-3-mm-200-unidades-f3c-864683/p?gad_source=1&amp;gclid=CjwKCAiAudG5BhAREiwAWMlSjLgleXEQg2gxOsqKizFLO9eXCMv8vqKoZcjDs8hB9qprrnsFbGREQxoC9BEQAvD_BwE&amp;gclsrc=aw.ds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</si>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</sst>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tabSelected="1" zoomScale="85" zoomScaleNormal="85" workbookViewId="0">
      <selection activeCell="Q84" sqref="Q83:Q8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63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64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56</v>
      </c>
      <c r="C7" s="49"/>
      <c r="D7" s="135" t="s">
        <v>42</v>
      </c>
      <c r="E7" s="63"/>
      <c r="F7" s="65"/>
      <c r="G7" s="163"/>
      <c r="H7" s="67"/>
      <c r="I7" s="67"/>
      <c r="J7" s="64"/>
      <c r="K7" s="65">
        <v>10</v>
      </c>
      <c r="L7" s="163" t="s">
        <v>50</v>
      </c>
      <c r="M7" s="67">
        <v>4500</v>
      </c>
      <c r="N7" s="67">
        <f t="shared" ref="N7:N66" si="0">+K7*M7</f>
        <v>45000</v>
      </c>
      <c r="O7" s="69">
        <v>0</v>
      </c>
      <c r="P7" s="67">
        <f t="shared" ref="P7:P66" si="1">+(-N7*O7)+N7</f>
        <v>45000</v>
      </c>
      <c r="Q7" s="68"/>
      <c r="R7" s="148" t="s">
        <v>52</v>
      </c>
      <c r="S7" s="49"/>
      <c r="T7" s="149"/>
    </row>
    <row r="8" spans="2:20" ht="13.8">
      <c r="B8" s="91" t="s">
        <v>57</v>
      </c>
      <c r="C8" s="49"/>
      <c r="D8" s="135" t="s">
        <v>43</v>
      </c>
      <c r="E8" s="63"/>
      <c r="F8" s="65"/>
      <c r="G8" s="163"/>
      <c r="H8" s="67"/>
      <c r="I8" s="67"/>
      <c r="J8" s="64"/>
      <c r="K8" s="65">
        <v>10</v>
      </c>
      <c r="L8" s="163" t="s">
        <v>50</v>
      </c>
      <c r="M8" s="67">
        <v>3500</v>
      </c>
      <c r="N8" s="67">
        <f t="shared" si="0"/>
        <v>35000</v>
      </c>
      <c r="O8" s="69">
        <v>0</v>
      </c>
      <c r="P8" s="67">
        <f t="shared" si="1"/>
        <v>35000</v>
      </c>
      <c r="Q8" s="68"/>
      <c r="R8" s="148" t="s">
        <v>52</v>
      </c>
      <c r="S8" s="49"/>
      <c r="T8" s="149"/>
    </row>
    <row r="9" spans="2:20" ht="13.8">
      <c r="B9" s="91" t="s">
        <v>58</v>
      </c>
      <c r="C9" s="49"/>
      <c r="D9" s="135" t="s">
        <v>44</v>
      </c>
      <c r="E9" s="63"/>
      <c r="F9" s="65"/>
      <c r="G9" s="163"/>
      <c r="H9" s="67"/>
      <c r="I9" s="67"/>
      <c r="J9" s="64"/>
      <c r="K9" s="65">
        <v>10</v>
      </c>
      <c r="L9" s="163" t="s">
        <v>50</v>
      </c>
      <c r="M9" s="67">
        <v>9500</v>
      </c>
      <c r="N9" s="67">
        <f t="shared" si="0"/>
        <v>95000</v>
      </c>
      <c r="O9" s="69">
        <v>0</v>
      </c>
      <c r="P9" s="67">
        <f t="shared" si="1"/>
        <v>95000</v>
      </c>
      <c r="Q9" s="68"/>
      <c r="R9" s="148" t="s">
        <v>52</v>
      </c>
      <c r="S9" s="49"/>
      <c r="T9" s="149"/>
    </row>
    <row r="10" spans="2:20" ht="13.8">
      <c r="B10" s="55">
        <v>2</v>
      </c>
      <c r="C10" s="56"/>
      <c r="D10" s="90" t="s">
        <v>45</v>
      </c>
      <c r="E10" s="57"/>
      <c r="F10" s="58" t="s">
        <v>3</v>
      </c>
      <c r="G10" s="55" t="s">
        <v>4</v>
      </c>
      <c r="H10" s="59" t="s">
        <v>5</v>
      </c>
      <c r="I10" s="60" t="s">
        <v>6</v>
      </c>
      <c r="J10" s="54"/>
      <c r="K10" s="58" t="s">
        <v>3</v>
      </c>
      <c r="L10" s="55" t="s">
        <v>4</v>
      </c>
      <c r="M10" s="59" t="s">
        <v>5</v>
      </c>
      <c r="N10" s="60" t="s">
        <v>6</v>
      </c>
      <c r="O10" s="58" t="s">
        <v>7</v>
      </c>
      <c r="P10" s="62" t="s">
        <v>8</v>
      </c>
      <c r="Q10" s="61"/>
      <c r="R10" s="147" t="s">
        <v>9</v>
      </c>
      <c r="S10" s="49"/>
      <c r="T10" s="147" t="s">
        <v>40</v>
      </c>
    </row>
    <row r="11" spans="2:20" ht="13.8">
      <c r="B11" s="91" t="s">
        <v>59</v>
      </c>
      <c r="C11" s="49"/>
      <c r="D11" s="135" t="s">
        <v>46</v>
      </c>
      <c r="E11" s="63"/>
      <c r="F11" s="65"/>
      <c r="G11" s="163"/>
      <c r="H11" s="67"/>
      <c r="I11" s="67"/>
      <c r="J11" s="64"/>
      <c r="K11" s="65">
        <v>10</v>
      </c>
      <c r="L11" s="163" t="s">
        <v>50</v>
      </c>
      <c r="M11" s="67">
        <v>8989</v>
      </c>
      <c r="N11" s="67">
        <f t="shared" si="0"/>
        <v>89890</v>
      </c>
      <c r="O11" s="69">
        <v>0</v>
      </c>
      <c r="P11" s="67">
        <f t="shared" si="1"/>
        <v>89890</v>
      </c>
      <c r="Q11" s="68"/>
      <c r="R11" s="148" t="s">
        <v>52</v>
      </c>
      <c r="S11" s="49"/>
      <c r="T11" s="149" t="s">
        <v>51</v>
      </c>
    </row>
    <row r="12" spans="2:20" ht="13.8">
      <c r="B12" s="91" t="s">
        <v>60</v>
      </c>
      <c r="C12" s="49"/>
      <c r="D12" s="135" t="s">
        <v>53</v>
      </c>
      <c r="E12" s="63"/>
      <c r="F12" s="65"/>
      <c r="G12" s="163"/>
      <c r="H12" s="67"/>
      <c r="I12" s="67"/>
      <c r="J12" s="64"/>
      <c r="K12" s="65">
        <v>4</v>
      </c>
      <c r="L12" s="163" t="s">
        <v>4</v>
      </c>
      <c r="M12" s="67">
        <v>13990</v>
      </c>
      <c r="N12" s="67">
        <f t="shared" si="0"/>
        <v>55960</v>
      </c>
      <c r="O12" s="69">
        <v>0</v>
      </c>
      <c r="P12" s="67">
        <f t="shared" si="1"/>
        <v>55960</v>
      </c>
      <c r="Q12" s="68"/>
      <c r="R12" s="148" t="s">
        <v>52</v>
      </c>
      <c r="S12" s="49"/>
      <c r="T12" s="150" t="s">
        <v>54</v>
      </c>
    </row>
    <row r="13" spans="2:20" ht="13.8">
      <c r="B13" s="91" t="s">
        <v>61</v>
      </c>
      <c r="C13" s="49"/>
      <c r="D13" s="128" t="s">
        <v>55</v>
      </c>
      <c r="E13" s="63"/>
      <c r="F13" s="65"/>
      <c r="G13" s="163"/>
      <c r="H13" s="67"/>
      <c r="I13" s="67"/>
      <c r="J13" s="64"/>
      <c r="K13" s="65">
        <v>1</v>
      </c>
      <c r="L13" s="163" t="s">
        <v>4</v>
      </c>
      <c r="M13" s="67">
        <v>2490</v>
      </c>
      <c r="N13" s="67">
        <f t="shared" si="0"/>
        <v>2490</v>
      </c>
      <c r="O13" s="69">
        <v>0</v>
      </c>
      <c r="P13" s="67">
        <f t="shared" si="1"/>
        <v>2490</v>
      </c>
      <c r="Q13" s="68"/>
      <c r="R13" s="148" t="s">
        <v>52</v>
      </c>
      <c r="S13" s="49"/>
      <c r="T13" s="150" t="s">
        <v>65</v>
      </c>
    </row>
    <row r="14" spans="2:20" ht="13.8">
      <c r="B14" s="55">
        <v>3</v>
      </c>
      <c r="C14" s="56"/>
      <c r="D14" s="90" t="s">
        <v>47</v>
      </c>
      <c r="E14" s="57"/>
      <c r="F14" s="58" t="s">
        <v>3</v>
      </c>
      <c r="G14" s="55" t="s">
        <v>4</v>
      </c>
      <c r="H14" s="59" t="s">
        <v>5</v>
      </c>
      <c r="I14" s="60" t="s">
        <v>6</v>
      </c>
      <c r="J14" s="54"/>
      <c r="K14" s="58" t="s">
        <v>3</v>
      </c>
      <c r="L14" s="55" t="s">
        <v>4</v>
      </c>
      <c r="M14" s="59" t="s">
        <v>5</v>
      </c>
      <c r="N14" s="60" t="s">
        <v>6</v>
      </c>
      <c r="O14" s="58" t="s">
        <v>7</v>
      </c>
      <c r="P14" s="62" t="s">
        <v>8</v>
      </c>
      <c r="Q14" s="61"/>
      <c r="R14" s="147" t="s">
        <v>9</v>
      </c>
      <c r="S14" s="49"/>
      <c r="T14" s="147" t="s">
        <v>40</v>
      </c>
    </row>
    <row r="15" spans="2:20" ht="13.8">
      <c r="B15" s="91" t="s">
        <v>62</v>
      </c>
      <c r="C15" s="49"/>
      <c r="D15" s="128" t="s">
        <v>48</v>
      </c>
      <c r="E15" s="63"/>
      <c r="F15" s="65"/>
      <c r="G15" s="66"/>
      <c r="H15" s="67"/>
      <c r="I15" s="67">
        <f t="shared" ref="I15:I66" si="2">+F15*H15</f>
        <v>0</v>
      </c>
      <c r="J15" s="64"/>
      <c r="K15" s="65">
        <v>1</v>
      </c>
      <c r="L15" s="66" t="s">
        <v>49</v>
      </c>
      <c r="M15" s="67">
        <v>25000</v>
      </c>
      <c r="N15" s="67">
        <f t="shared" si="0"/>
        <v>25000</v>
      </c>
      <c r="O15" s="69">
        <v>0</v>
      </c>
      <c r="P15" s="67">
        <f t="shared" si="1"/>
        <v>25000</v>
      </c>
      <c r="Q15" s="68"/>
      <c r="R15" s="148" t="s">
        <v>52</v>
      </c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2"/>
        <v>0</v>
      </c>
      <c r="J16" s="64"/>
      <c r="K16" s="65"/>
      <c r="L16" s="66"/>
      <c r="M16" s="67"/>
      <c r="N16" s="67">
        <f t="shared" si="0"/>
        <v>0</v>
      </c>
      <c r="O16" s="69">
        <v>0</v>
      </c>
      <c r="P16" s="67">
        <f t="shared" si="1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2"/>
        <v>0</v>
      </c>
      <c r="J17" s="64"/>
      <c r="K17" s="65"/>
      <c r="L17" s="66"/>
      <c r="M17" s="67"/>
      <c r="N17" s="67">
        <f t="shared" si="0"/>
        <v>0</v>
      </c>
      <c r="O17" s="69">
        <v>0</v>
      </c>
      <c r="P17" s="67">
        <f t="shared" si="1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2"/>
        <v>0</v>
      </c>
      <c r="J18" s="64"/>
      <c r="K18" s="65"/>
      <c r="L18" s="66"/>
      <c r="M18" s="67"/>
      <c r="N18" s="67">
        <f t="shared" si="0"/>
        <v>0</v>
      </c>
      <c r="O18" s="69">
        <v>0</v>
      </c>
      <c r="P18" s="67">
        <f t="shared" si="1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2"/>
        <v>0</v>
      </c>
      <c r="J19" s="64"/>
      <c r="K19" s="65"/>
      <c r="L19" s="66"/>
      <c r="M19" s="67"/>
      <c r="N19" s="67">
        <f t="shared" si="0"/>
        <v>0</v>
      </c>
      <c r="O19" s="69">
        <v>0</v>
      </c>
      <c r="P19" s="67">
        <f t="shared" si="1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2"/>
        <v>0</v>
      </c>
      <c r="J20" s="64"/>
      <c r="K20" s="65"/>
      <c r="L20" s="66"/>
      <c r="M20" s="67"/>
      <c r="N20" s="67">
        <f t="shared" si="0"/>
        <v>0</v>
      </c>
      <c r="O20" s="69">
        <v>0</v>
      </c>
      <c r="P20" s="67">
        <f t="shared" si="1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2"/>
        <v>0</v>
      </c>
      <c r="J21" s="64"/>
      <c r="K21" s="65"/>
      <c r="L21" s="66"/>
      <c r="M21" s="67"/>
      <c r="N21" s="67">
        <f t="shared" si="0"/>
        <v>0</v>
      </c>
      <c r="O21" s="69">
        <v>0</v>
      </c>
      <c r="P21" s="67">
        <f t="shared" si="1"/>
        <v>0</v>
      </c>
      <c r="Q21" s="68"/>
      <c r="R21" s="148"/>
      <c r="S21" s="49"/>
      <c r="T21" s="149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2"/>
        <v>0</v>
      </c>
      <c r="J22" s="64"/>
      <c r="K22" s="65"/>
      <c r="L22" s="66"/>
      <c r="M22" s="67"/>
      <c r="N22" s="67">
        <f t="shared" si="0"/>
        <v>0</v>
      </c>
      <c r="O22" s="69">
        <v>0</v>
      </c>
      <c r="P22" s="67">
        <f t="shared" si="1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2"/>
        <v>0</v>
      </c>
      <c r="J23" s="64"/>
      <c r="K23" s="65"/>
      <c r="L23" s="66"/>
      <c r="M23" s="67"/>
      <c r="N23" s="67">
        <f t="shared" si="0"/>
        <v>0</v>
      </c>
      <c r="O23" s="69">
        <v>0</v>
      </c>
      <c r="P23" s="67">
        <f t="shared" si="1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2"/>
        <v>0</v>
      </c>
      <c r="J25" s="143"/>
      <c r="K25" s="140"/>
      <c r="L25" s="141"/>
      <c r="M25" s="142"/>
      <c r="N25" s="142">
        <f t="shared" si="0"/>
        <v>0</v>
      </c>
      <c r="O25" s="144">
        <v>0</v>
      </c>
      <c r="P25" s="142">
        <f t="shared" si="1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2"/>
        <v>0</v>
      </c>
      <c r="J26" s="143"/>
      <c r="K26" s="140"/>
      <c r="L26" s="141"/>
      <c r="M26" s="142"/>
      <c r="N26" s="142">
        <f t="shared" si="0"/>
        <v>0</v>
      </c>
      <c r="O26" s="144">
        <v>0</v>
      </c>
      <c r="P26" s="142">
        <f t="shared" si="1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2"/>
        <v>0</v>
      </c>
      <c r="J27" s="143"/>
      <c r="K27" s="140"/>
      <c r="L27" s="141"/>
      <c r="M27" s="142"/>
      <c r="N27" s="142">
        <f t="shared" si="0"/>
        <v>0</v>
      </c>
      <c r="O27" s="144">
        <v>0</v>
      </c>
      <c r="P27" s="142">
        <f t="shared" si="1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2"/>
        <v>0</v>
      </c>
      <c r="J28" s="143"/>
      <c r="K28" s="140"/>
      <c r="L28" s="141"/>
      <c r="M28" s="142"/>
      <c r="N28" s="142">
        <f t="shared" si="0"/>
        <v>0</v>
      </c>
      <c r="O28" s="144">
        <v>0</v>
      </c>
      <c r="P28" s="142">
        <f t="shared" si="1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2"/>
        <v>0</v>
      </c>
      <c r="J29" s="143"/>
      <c r="K29" s="140"/>
      <c r="L29" s="141"/>
      <c r="M29" s="142"/>
      <c r="N29" s="142">
        <f t="shared" si="0"/>
        <v>0</v>
      </c>
      <c r="O29" s="144">
        <v>0</v>
      </c>
      <c r="P29" s="142">
        <f t="shared" si="1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2"/>
        <v>0</v>
      </c>
      <c r="J30" s="143"/>
      <c r="K30" s="140"/>
      <c r="L30" s="141"/>
      <c r="M30" s="142"/>
      <c r="N30" s="142">
        <f t="shared" si="0"/>
        <v>0</v>
      </c>
      <c r="O30" s="144">
        <v>0</v>
      </c>
      <c r="P30" s="142">
        <f t="shared" si="1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2"/>
        <v>0</v>
      </c>
      <c r="J31" s="143"/>
      <c r="K31" s="140"/>
      <c r="L31" s="141"/>
      <c r="M31" s="142"/>
      <c r="N31" s="142">
        <f t="shared" si="0"/>
        <v>0</v>
      </c>
      <c r="O31" s="144">
        <v>0</v>
      </c>
      <c r="P31" s="142">
        <f t="shared" si="1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2"/>
        <v>0</v>
      </c>
      <c r="J32" s="143"/>
      <c r="K32" s="140"/>
      <c r="L32" s="141"/>
      <c r="M32" s="142"/>
      <c r="N32" s="142">
        <f t="shared" si="0"/>
        <v>0</v>
      </c>
      <c r="O32" s="144">
        <v>0</v>
      </c>
      <c r="P32" s="142">
        <f t="shared" si="1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2"/>
        <v>0</v>
      </c>
      <c r="J33" s="143"/>
      <c r="K33" s="140"/>
      <c r="L33" s="141"/>
      <c r="M33" s="142"/>
      <c r="N33" s="142">
        <f t="shared" si="0"/>
        <v>0</v>
      </c>
      <c r="O33" s="144">
        <v>0</v>
      </c>
      <c r="P33" s="142">
        <f t="shared" si="1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2"/>
        <v>0</v>
      </c>
      <c r="J34" s="143"/>
      <c r="K34" s="140"/>
      <c r="L34" s="141"/>
      <c r="M34" s="142"/>
      <c r="N34" s="142">
        <f t="shared" si="0"/>
        <v>0</v>
      </c>
      <c r="O34" s="144">
        <v>0</v>
      </c>
      <c r="P34" s="142">
        <f t="shared" si="1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2"/>
        <v>0</v>
      </c>
      <c r="J35" s="143"/>
      <c r="K35" s="140"/>
      <c r="L35" s="141"/>
      <c r="M35" s="142"/>
      <c r="N35" s="142">
        <f t="shared" si="0"/>
        <v>0</v>
      </c>
      <c r="O35" s="144">
        <v>0</v>
      </c>
      <c r="P35" s="142">
        <f t="shared" si="1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2"/>
        <v>0</v>
      </c>
      <c r="J36" s="143"/>
      <c r="K36" s="140"/>
      <c r="L36" s="141"/>
      <c r="M36" s="142"/>
      <c r="N36" s="142">
        <f t="shared" si="0"/>
        <v>0</v>
      </c>
      <c r="O36" s="144">
        <v>0</v>
      </c>
      <c r="P36" s="142">
        <f t="shared" si="1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2"/>
        <v>0</v>
      </c>
      <c r="J37" s="143"/>
      <c r="K37" s="140"/>
      <c r="L37" s="141"/>
      <c r="M37" s="142"/>
      <c r="N37" s="142">
        <f t="shared" si="0"/>
        <v>0</v>
      </c>
      <c r="O37" s="144">
        <v>0</v>
      </c>
      <c r="P37" s="142">
        <f t="shared" si="1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2"/>
        <v>0</v>
      </c>
      <c r="J38" s="143"/>
      <c r="K38" s="140"/>
      <c r="L38" s="141"/>
      <c r="M38" s="142"/>
      <c r="N38" s="142">
        <f t="shared" si="0"/>
        <v>0</v>
      </c>
      <c r="O38" s="144">
        <v>0</v>
      </c>
      <c r="P38" s="142">
        <f t="shared" si="1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2"/>
        <v>0</v>
      </c>
      <c r="J39" s="143"/>
      <c r="K39" s="140"/>
      <c r="L39" s="141"/>
      <c r="M39" s="142"/>
      <c r="N39" s="142">
        <f t="shared" si="0"/>
        <v>0</v>
      </c>
      <c r="O39" s="144">
        <v>0</v>
      </c>
      <c r="P39" s="142">
        <f t="shared" si="1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2"/>
        <v>0</v>
      </c>
      <c r="J40" s="143"/>
      <c r="K40" s="140"/>
      <c r="L40" s="141"/>
      <c r="M40" s="142"/>
      <c r="N40" s="142">
        <f t="shared" si="0"/>
        <v>0</v>
      </c>
      <c r="O40" s="144">
        <v>0</v>
      </c>
      <c r="P40" s="142">
        <f t="shared" si="1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2"/>
        <v>0</v>
      </c>
      <c r="J41" s="143"/>
      <c r="K41" s="140"/>
      <c r="L41" s="141"/>
      <c r="M41" s="142"/>
      <c r="N41" s="142">
        <f t="shared" si="0"/>
        <v>0</v>
      </c>
      <c r="O41" s="144">
        <v>0</v>
      </c>
      <c r="P41" s="142">
        <f t="shared" si="1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2"/>
        <v>0</v>
      </c>
      <c r="J42" s="143"/>
      <c r="K42" s="140"/>
      <c r="L42" s="141"/>
      <c r="M42" s="142"/>
      <c r="N42" s="142">
        <f t="shared" si="0"/>
        <v>0</v>
      </c>
      <c r="O42" s="144">
        <v>0</v>
      </c>
      <c r="P42" s="142">
        <f t="shared" si="1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2"/>
        <v>0</v>
      </c>
      <c r="J43" s="143"/>
      <c r="K43" s="140"/>
      <c r="L43" s="141"/>
      <c r="M43" s="142"/>
      <c r="N43" s="142">
        <f t="shared" si="0"/>
        <v>0</v>
      </c>
      <c r="O43" s="144">
        <v>0</v>
      </c>
      <c r="P43" s="142">
        <f t="shared" si="1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2"/>
        <v>0</v>
      </c>
      <c r="J44" s="143"/>
      <c r="K44" s="140"/>
      <c r="L44" s="141"/>
      <c r="M44" s="142"/>
      <c r="N44" s="142">
        <f t="shared" si="0"/>
        <v>0</v>
      </c>
      <c r="O44" s="144">
        <v>0</v>
      </c>
      <c r="P44" s="142">
        <f t="shared" si="1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2"/>
        <v>0</v>
      </c>
      <c r="J45" s="143"/>
      <c r="K45" s="140"/>
      <c r="L45" s="141"/>
      <c r="M45" s="142"/>
      <c r="N45" s="142">
        <f t="shared" si="0"/>
        <v>0</v>
      </c>
      <c r="O45" s="144">
        <v>0</v>
      </c>
      <c r="P45" s="142">
        <f t="shared" si="1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2"/>
        <v>0</v>
      </c>
      <c r="J46" s="143"/>
      <c r="K46" s="140"/>
      <c r="L46" s="141"/>
      <c r="M46" s="142"/>
      <c r="N46" s="142">
        <f t="shared" si="0"/>
        <v>0</v>
      </c>
      <c r="O46" s="144">
        <v>0</v>
      </c>
      <c r="P46" s="142">
        <f t="shared" si="1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8"/>
      <c r="S66" s="49"/>
      <c r="T66" s="149"/>
    </row>
    <row r="67" spans="2:20" ht="13.8">
      <c r="B67" s="55">
        <v>3</v>
      </c>
      <c r="C67" s="56"/>
      <c r="D67" s="90" t="s">
        <v>66</v>
      </c>
      <c r="E67" s="57"/>
      <c r="F67" s="58" t="s">
        <v>3</v>
      </c>
      <c r="G67" s="55" t="s">
        <v>4</v>
      </c>
      <c r="H67" s="59" t="s">
        <v>5</v>
      </c>
      <c r="I67" s="60" t="s">
        <v>6</v>
      </c>
      <c r="J67" s="54"/>
      <c r="K67" s="58" t="s">
        <v>3</v>
      </c>
      <c r="L67" s="55" t="s">
        <v>4</v>
      </c>
      <c r="M67" s="59" t="s">
        <v>5</v>
      </c>
      <c r="N67" s="60" t="s">
        <v>6</v>
      </c>
      <c r="O67" s="58" t="s">
        <v>7</v>
      </c>
      <c r="P67" s="62" t="s">
        <v>8</v>
      </c>
      <c r="Q67" s="61"/>
      <c r="R67" s="147" t="s">
        <v>9</v>
      </c>
      <c r="S67" s="49"/>
      <c r="T67" s="147" t="s">
        <v>40</v>
      </c>
    </row>
    <row r="68" spans="2:20" ht="13.8">
      <c r="B68" s="91" t="s">
        <v>62</v>
      </c>
      <c r="C68" s="49"/>
      <c r="D68" s="128" t="s">
        <v>66</v>
      </c>
      <c r="E68" s="63"/>
      <c r="F68" s="65"/>
      <c r="G68" s="66"/>
      <c r="H68" s="67"/>
      <c r="I68" s="67">
        <f t="shared" ref="I68" si="3">+F68*H68</f>
        <v>0</v>
      </c>
      <c r="J68" s="64"/>
      <c r="K68" s="65">
        <v>1</v>
      </c>
      <c r="L68" s="66" t="s">
        <v>49</v>
      </c>
      <c r="M68" s="67">
        <v>10000</v>
      </c>
      <c r="N68" s="67">
        <f t="shared" ref="N68" si="4">+K68*M68</f>
        <v>10000</v>
      </c>
      <c r="O68" s="69">
        <v>0</v>
      </c>
      <c r="P68" s="67">
        <f t="shared" ref="P68" si="5">+(-N68*O68)+N68</f>
        <v>10000</v>
      </c>
      <c r="Q68" s="68"/>
      <c r="R68" s="148" t="s">
        <v>52</v>
      </c>
      <c r="S68" s="49"/>
      <c r="T68" s="150"/>
    </row>
    <row r="69" spans="2:20" ht="13.8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2:20" ht="13.8">
      <c r="B70" s="70"/>
      <c r="C70" s="49"/>
      <c r="D70" s="92"/>
      <c r="E70" s="80"/>
      <c r="F70" s="171" t="s">
        <v>37</v>
      </c>
      <c r="G70" s="172"/>
      <c r="H70" s="172"/>
      <c r="I70" s="93">
        <f>SUM(I7:I66)</f>
        <v>0</v>
      </c>
      <c r="J70" s="64"/>
      <c r="K70" s="171" t="s">
        <v>11</v>
      </c>
      <c r="L70" s="172"/>
      <c r="M70" s="172"/>
      <c r="N70" s="172"/>
      <c r="O70" s="172"/>
      <c r="P70" s="94">
        <f>SUM(P6:P68)</f>
        <v>358340</v>
      </c>
      <c r="Q70" s="71"/>
      <c r="R70" s="156"/>
      <c r="S70" s="49"/>
      <c r="T70" s="49"/>
    </row>
    <row r="71" spans="2:20" ht="13.8" hidden="1">
      <c r="B71" s="70"/>
      <c r="C71" s="49"/>
      <c r="D71" s="92"/>
      <c r="E71" s="80"/>
      <c r="F71" s="173" t="s">
        <v>38</v>
      </c>
      <c r="G71" s="174"/>
      <c r="H71" s="174"/>
      <c r="I71" s="96">
        <v>0</v>
      </c>
      <c r="J71" s="64"/>
      <c r="K71" s="136"/>
      <c r="L71" s="137"/>
      <c r="M71" s="175" t="s">
        <v>38</v>
      </c>
      <c r="N71" s="175"/>
      <c r="O71" s="175"/>
      <c r="P71" s="97"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5"/>
      <c r="F72" s="176" t="s">
        <v>12</v>
      </c>
      <c r="G72" s="175"/>
      <c r="H72" s="175"/>
      <c r="I72" s="96">
        <f>SUM(I70+I71)</f>
        <v>0</v>
      </c>
      <c r="J72" s="64"/>
      <c r="K72" s="176" t="s">
        <v>12</v>
      </c>
      <c r="L72" s="175"/>
      <c r="M72" s="175"/>
      <c r="N72" s="175"/>
      <c r="O72" s="175"/>
      <c r="P72" s="97">
        <f>SUM(P70+P71)</f>
        <v>358340</v>
      </c>
      <c r="Q72" s="72"/>
      <c r="R72" s="157"/>
      <c r="S72" s="49"/>
      <c r="T72" s="49"/>
    </row>
    <row r="73" spans="2:20" ht="13.8">
      <c r="B73" s="70"/>
      <c r="C73" s="49"/>
      <c r="D73" s="95"/>
      <c r="E73" s="98"/>
      <c r="F73" s="84"/>
      <c r="G73" s="177" t="s">
        <v>33</v>
      </c>
      <c r="H73" s="177"/>
      <c r="I73" s="99">
        <v>0</v>
      </c>
      <c r="J73" s="73"/>
      <c r="K73" s="178" t="s">
        <v>34</v>
      </c>
      <c r="L73" s="177"/>
      <c r="M73" s="177"/>
      <c r="N73" s="177"/>
      <c r="O73" s="177"/>
      <c r="P73" s="100"/>
      <c r="Q73" s="72"/>
      <c r="R73" s="157"/>
      <c r="S73" s="49"/>
      <c r="T73" s="49"/>
    </row>
    <row r="74" spans="2:20" ht="13.8">
      <c r="B74" s="70"/>
      <c r="C74" s="49"/>
      <c r="D74" s="49"/>
      <c r="E74" s="101"/>
      <c r="F74" s="82"/>
      <c r="G74" s="179" t="s">
        <v>35</v>
      </c>
      <c r="H74" s="179"/>
      <c r="I74" s="102">
        <f>+I72+I73</f>
        <v>0</v>
      </c>
      <c r="J74" s="64"/>
      <c r="K74" s="180" t="s">
        <v>13</v>
      </c>
      <c r="L74" s="179"/>
      <c r="M74" s="179"/>
      <c r="N74" s="179"/>
      <c r="O74" s="179"/>
      <c r="P74" s="106">
        <f>SUM(P72:P73)</f>
        <v>358340</v>
      </c>
      <c r="Q74" s="75"/>
      <c r="R74" s="157"/>
      <c r="S74" s="49"/>
      <c r="T74" s="49"/>
    </row>
    <row r="75" spans="2:20" ht="13.8">
      <c r="B75" s="70"/>
      <c r="C75" s="49"/>
      <c r="D75" s="95"/>
      <c r="E75" s="103"/>
      <c r="F75" s="82"/>
      <c r="G75" s="83"/>
      <c r="H75" s="83"/>
      <c r="I75" s="104"/>
      <c r="J75" s="64"/>
      <c r="K75" s="82"/>
      <c r="L75" s="83"/>
      <c r="M75" s="83"/>
      <c r="N75" s="83"/>
      <c r="O75" s="83"/>
      <c r="P75" s="74"/>
      <c r="Q75" s="75"/>
      <c r="R75" s="157"/>
      <c r="S75" s="49"/>
      <c r="T75" s="49"/>
    </row>
    <row r="76" spans="2:20" ht="14.4">
      <c r="B76" s="70"/>
      <c r="C76" s="49"/>
      <c r="D76" s="95"/>
      <c r="E76" s="81"/>
      <c r="F76" s="181"/>
      <c r="G76" s="182"/>
      <c r="H76" s="182"/>
      <c r="I76" s="105"/>
      <c r="J76" s="64"/>
      <c r="K76" s="181"/>
      <c r="L76" s="182"/>
      <c r="M76" s="182"/>
      <c r="N76" s="182"/>
      <c r="O76" s="182"/>
      <c r="P76" s="76"/>
      <c r="Q76" s="76"/>
      <c r="R76" s="105"/>
      <c r="S76" s="49"/>
      <c r="T76" s="49"/>
    </row>
    <row r="77" spans="2:20">
      <c r="B77" s="170"/>
      <c r="C77" s="170"/>
      <c r="D77" s="170"/>
      <c r="E77" s="170"/>
      <c r="F77" s="170"/>
      <c r="G77" s="170"/>
      <c r="H77" s="170"/>
    </row>
    <row r="78" spans="2:20">
      <c r="B78" s="170"/>
      <c r="C78" s="170"/>
      <c r="D78" s="170"/>
      <c r="E78" s="170"/>
      <c r="F78" s="170"/>
      <c r="G78" s="170"/>
      <c r="H78" s="170"/>
      <c r="I78" s="164">
        <f>P74-I74</f>
        <v>358340</v>
      </c>
    </row>
  </sheetData>
  <mergeCells count="15">
    <mergeCell ref="F3:I3"/>
    <mergeCell ref="K3:P3"/>
    <mergeCell ref="B77:H78"/>
    <mergeCell ref="F70:H70"/>
    <mergeCell ref="K70:O70"/>
    <mergeCell ref="F71:H71"/>
    <mergeCell ref="M71:O71"/>
    <mergeCell ref="F72:H72"/>
    <mergeCell ref="K72:O72"/>
    <mergeCell ref="G73:H73"/>
    <mergeCell ref="K73:O73"/>
    <mergeCell ref="G74:H74"/>
    <mergeCell ref="K74:O74"/>
    <mergeCell ref="F76:H76"/>
    <mergeCell ref="K76:O76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E19" sqref="E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Edificio'!I74</f>
        <v>0</v>
      </c>
      <c r="J27" s="183" t="s">
        <v>30</v>
      </c>
      <c r="K27" s="184"/>
      <c r="L27" s="44">
        <f>'Daños Edificio'!P74</f>
        <v>358340</v>
      </c>
    </row>
    <row r="28" spans="1:13" ht="15">
      <c r="D28" s="186" t="s">
        <v>31</v>
      </c>
      <c r="E28" s="187"/>
      <c r="F28" s="45">
        <f>F24</f>
        <v>0</v>
      </c>
      <c r="J28" s="186" t="s">
        <v>31</v>
      </c>
      <c r="K28" s="187"/>
      <c r="L28" s="45">
        <f>K24</f>
        <v>0</v>
      </c>
    </row>
    <row r="29" spans="1:13" ht="15.6">
      <c r="D29" s="188" t="s">
        <v>32</v>
      </c>
      <c r="E29" s="189"/>
      <c r="F29" s="46">
        <f>SUM(F27:F28)</f>
        <v>0</v>
      </c>
      <c r="J29" s="188" t="s">
        <v>32</v>
      </c>
      <c r="K29" s="189"/>
      <c r="L29" s="46">
        <f>SUM(L27:L28)</f>
        <v>358340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2024-11-13T20:33:24Z</dcterms:modified>
</cp:coreProperties>
</file>