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42/"/>
    </mc:Choice>
  </mc:AlternateContent>
  <xr:revisionPtr revIDLastSave="1" documentId="8_{D7D210E4-AAC6-49B8-80C8-20AA84AAF95A}" xr6:coauthVersionLast="47" xr6:coauthVersionMax="47" xr10:uidLastSave="{684FBB9E-D093-41B0-9387-0649AE0F42BE}"/>
  <bookViews>
    <workbookView xWindow="-108" yWindow="-108" windowWidth="23256" windowHeight="12456" activeTab="1" xr2:uid="{00000000-000D-0000-FFFF-FFFF00000000}"/>
  </bookViews>
  <sheets>
    <sheet name="Daños Automóvil" sheetId="1" r:id="rId1"/>
    <sheet name="Daños en Contenidos" sheetId="3" r:id="rId2"/>
  </sheets>
  <definedNames>
    <definedName name="_xlnm._FilterDatabase" localSheetId="0" hidden="1">'Daños Automóvil'!#REF!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4" i="1" l="1"/>
  <c r="I64" i="1"/>
  <c r="N28" i="1"/>
  <c r="P28" i="1" s="1"/>
  <c r="N29" i="1"/>
  <c r="P29" i="1" s="1"/>
  <c r="I27" i="1" l="1"/>
  <c r="N27" i="1"/>
  <c r="P27" i="1" s="1"/>
  <c r="I7" i="1" l="1"/>
  <c r="I8" i="1"/>
  <c r="I9" i="1"/>
  <c r="I10" i="1"/>
  <c r="I11" i="1"/>
  <c r="N9" i="1"/>
  <c r="P9" i="1" s="1"/>
  <c r="N7" i="1"/>
  <c r="P7" i="1" s="1"/>
  <c r="N8" i="1"/>
  <c r="P8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I12" i="1"/>
  <c r="I13" i="1"/>
  <c r="I14" i="1"/>
  <c r="I15" i="1"/>
  <c r="I16" i="1"/>
  <c r="I17" i="1"/>
  <c r="I18" i="1"/>
  <c r="I19" i="1"/>
  <c r="I20" i="1"/>
  <c r="N20" i="1"/>
  <c r="P20" i="1" s="1"/>
  <c r="I21" i="1"/>
  <c r="N21" i="1"/>
  <c r="P21" i="1" s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8" i="1"/>
  <c r="I29" i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1" i="1" l="1"/>
  <c r="I63" i="1" s="1"/>
  <c r="P61" i="1"/>
  <c r="P63" i="1" s="1"/>
  <c r="I20" i="3"/>
  <c r="K20" i="3" s="1"/>
  <c r="I21" i="3"/>
  <c r="K21" i="3" s="1"/>
  <c r="P65" i="1" l="1"/>
  <c r="L27" i="3" s="1"/>
  <c r="I65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69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<sst xmlns="http://schemas.openxmlformats.org/spreadsheetml/2006/main" count="73" uniqueCount="53">
  <si>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</si>
  <si>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</si>
  <si>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</si>
  <si>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</si>
  <si>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</si>
  <si>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</si>
  <si>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</si>
  <si>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</si>
  <si>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</si>
  <si>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</si>
  <si>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</si>
  <si>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</si>
  <si>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</si>
  <si>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</si>
  <si>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</si>
  <si>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</si>
  <si>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</si>
  <si>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</si>
  <si>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</si>
  <si>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</si>
  <si>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</si>
  <si>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</si>
  <si>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</si>
  <si>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</si>
  <si>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</si>
  <si>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</si>
  <si>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</si>
  <si>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</si>
  <si>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</si>
  <si>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</si>
  <si>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</si>
  <si>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</si>
  <si>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</si>
  <si>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</si>
  <si>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</si>
  <si>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</si>
  <si>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</si>
  <si>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</si>
  <si>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</si>
  <si>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</si>
  <si>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Automóvil</t>
  </si>
  <si>
    <t>Reparaciones de Automóvil</t>
  </si>
  <si>
    <t>gl</t>
  </si>
  <si>
    <t>1.1</t>
  </si>
  <si>
    <t>1.2</t>
  </si>
  <si>
    <t>1.3</t>
  </si>
  <si>
    <t xml:space="preserve">Servicio de mantencion y aseo </t>
  </si>
  <si>
    <t>Instalacion, reparación y mantencion de gasfiteria</t>
  </si>
  <si>
    <t>Boleta electrónica N°4</t>
  </si>
  <si>
    <t>Boleta electrónica N°676</t>
  </si>
  <si>
    <t>Boleta electrónica N°677</t>
  </si>
  <si>
    <t>Sr. Leonardo Andrés Rojas Muñoz</t>
  </si>
  <si>
    <t>San Isidro N°1919, Santiago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</si>
</sst>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81194</xdr:colOff>
      <xdr:row>68</xdr:row>
      <xdr:rowOff>145611</xdr:rowOff>
    </xdr:from>
    <xdr:to>
      <xdr:col>22</xdr:col>
      <xdr:colOff>2065723</xdr:colOff>
      <xdr:row>149</xdr:row>
      <xdr:rowOff>18697</xdr:rowOff>
    </xdr:to>
    <xdr:pic>
      <xdr:nvPicPr>
        <xdr:cNvPr id="5" name="Imagen 4" descr="C:\Users\gdalmozara\Downloads\WhatsApp Image 2024-09-23 at 16.14.58 (2).jpeg">
          <a:extLst>
            <a:ext uri="{FF2B5EF4-FFF2-40B4-BE49-F238E27FC236}">
              <a16:creationId xmlns:a16="http://schemas.microsoft.com/office/drawing/2014/main" id="{F1CC62EB-4EE6-4A4A-A832-20FF481F8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26982" y="3507376"/>
          <a:ext cx="5642129" cy="13669768"/>
        </a:xfrm>
        <a:prstGeom prst="rect">
          <a:avLst/>
        </a:prstGeom>
        <a:noFill/>
        <a:ln w="6350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7</xdr:col>
      <xdr:colOff>524710</xdr:colOff>
      <xdr:row>150</xdr:row>
      <xdr:rowOff>37367</xdr:rowOff>
    </xdr:to>
    <xdr:pic>
      <xdr:nvPicPr>
        <xdr:cNvPr id="6" name="Imagen 5" descr="C:\Users\gdalmozara\Downloads\WhatsApp Image 2024-09-23 at 16.14.58 (3).jpeg">
          <a:extLst>
            <a:ext uri="{FF2B5EF4-FFF2-40B4-BE49-F238E27FC236}">
              <a16:creationId xmlns:a16="http://schemas.microsoft.com/office/drawing/2014/main" id="{13AE4C76-9536-44AA-83BB-6F2CAFA59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3532094"/>
          <a:ext cx="6020075" cy="138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615942</xdr:colOff>
      <xdr:row>68</xdr:row>
      <xdr:rowOff>143635</xdr:rowOff>
    </xdr:from>
    <xdr:to>
      <xdr:col>16</xdr:col>
      <xdr:colOff>1740</xdr:colOff>
      <xdr:row>149</xdr:row>
      <xdr:rowOff>91612</xdr:rowOff>
    </xdr:to>
    <xdr:pic>
      <xdr:nvPicPr>
        <xdr:cNvPr id="7" name="Imagen 6" descr="C:\Users\gdalmozara\Downloads\WhatsApp Image 2024-09-23 at 16.14.58.jpeg">
          <a:extLst>
            <a:ext uri="{FF2B5EF4-FFF2-40B4-BE49-F238E27FC236}">
              <a16:creationId xmlns:a16="http://schemas.microsoft.com/office/drawing/2014/main" id="{6C583B27-B017-425F-B17B-2D9D651E6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0601" y="3505400"/>
          <a:ext cx="5956927" cy="13744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69"/>
  <sheetViews>
    <sheetView showGridLines="0" zoomScale="85" zoomScaleNormal="85" workbookViewId="0">
      <selection activeCell="D63" sqref="D63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7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51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82" t="s">
        <v>0</v>
      </c>
      <c r="G3" s="183"/>
      <c r="H3" s="183"/>
      <c r="I3" s="184"/>
      <c r="J3" s="52"/>
      <c r="K3" s="185" t="s">
        <v>1</v>
      </c>
      <c r="L3" s="185"/>
      <c r="M3" s="186"/>
      <c r="N3" s="186"/>
      <c r="O3" s="186"/>
      <c r="P3" s="186"/>
      <c r="Q3" s="53"/>
      <c r="R3" s="50"/>
      <c r="S3" s="49"/>
      <c r="T3" s="49"/>
    </row>
    <row r="4" spans="2:20" ht="13.8">
      <c r="B4" s="86"/>
      <c r="C4" s="87"/>
      <c r="D4" s="88" t="s">
        <v>52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40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39</v>
      </c>
    </row>
    <row r="7" spans="2:20" s="166" customFormat="1" ht="27.6">
      <c r="B7" s="167" t="s">
        <v>43</v>
      </c>
      <c r="C7" s="168"/>
      <c r="D7" s="135" t="s">
        <v>46</v>
      </c>
      <c r="E7" s="165"/>
      <c r="F7" s="65">
        <v>1</v>
      </c>
      <c r="G7" s="163" t="s">
        <v>42</v>
      </c>
      <c r="H7" s="67">
        <v>130000</v>
      </c>
      <c r="I7" s="67">
        <f t="shared" ref="I7:I12" si="0">+F7*H7</f>
        <v>130000</v>
      </c>
      <c r="J7" s="64"/>
      <c r="K7" s="65">
        <v>1</v>
      </c>
      <c r="L7" s="163" t="s">
        <v>42</v>
      </c>
      <c r="M7" s="67">
        <v>130000</v>
      </c>
      <c r="N7" s="142">
        <f t="shared" ref="N7:N59" si="1">+K7*M7</f>
        <v>130000</v>
      </c>
      <c r="O7" s="69">
        <v>0</v>
      </c>
      <c r="P7" s="67">
        <f t="shared" ref="P7:P59" si="2">+(-N7*O7)+N7</f>
        <v>130000</v>
      </c>
      <c r="Q7" s="68"/>
      <c r="R7" s="148" t="s">
        <v>48</v>
      </c>
      <c r="S7" s="168"/>
      <c r="T7" s="148"/>
    </row>
    <row r="8" spans="2:20" s="166" customFormat="1" ht="27.6">
      <c r="B8" s="167" t="s">
        <v>44</v>
      </c>
      <c r="C8" s="168"/>
      <c r="D8" s="135" t="s">
        <v>47</v>
      </c>
      <c r="E8" s="165"/>
      <c r="F8" s="65">
        <v>1</v>
      </c>
      <c r="G8" s="163" t="s">
        <v>42</v>
      </c>
      <c r="H8" s="67">
        <v>151261</v>
      </c>
      <c r="I8" s="67">
        <f t="shared" si="0"/>
        <v>151261</v>
      </c>
      <c r="J8" s="64"/>
      <c r="K8" s="65">
        <v>1</v>
      </c>
      <c r="L8" s="163" t="s">
        <v>42</v>
      </c>
      <c r="M8" s="67">
        <v>151261</v>
      </c>
      <c r="N8" s="142">
        <f t="shared" si="1"/>
        <v>151261</v>
      </c>
      <c r="O8" s="69">
        <v>0</v>
      </c>
      <c r="P8" s="67">
        <f t="shared" si="2"/>
        <v>151261</v>
      </c>
      <c r="Q8" s="68"/>
      <c r="R8" s="148" t="s">
        <v>49</v>
      </c>
      <c r="S8" s="168"/>
      <c r="T8" s="148"/>
    </row>
    <row r="9" spans="2:20" s="166" customFormat="1" ht="31.2" customHeight="1">
      <c r="B9" s="167" t="s">
        <v>45</v>
      </c>
      <c r="C9" s="168"/>
      <c r="D9" s="135" t="s">
        <v>47</v>
      </c>
      <c r="E9" s="165"/>
      <c r="F9" s="65">
        <v>1</v>
      </c>
      <c r="G9" s="163" t="s">
        <v>42</v>
      </c>
      <c r="H9" s="67">
        <v>75630</v>
      </c>
      <c r="I9" s="67">
        <f t="shared" si="0"/>
        <v>75630</v>
      </c>
      <c r="J9" s="64"/>
      <c r="K9" s="65">
        <v>1</v>
      </c>
      <c r="L9" s="163" t="s">
        <v>42</v>
      </c>
      <c r="M9" s="67">
        <v>75630</v>
      </c>
      <c r="N9" s="142">
        <f t="shared" ref="N9" si="3">+K9*M9</f>
        <v>75630</v>
      </c>
      <c r="O9" s="69">
        <v>0</v>
      </c>
      <c r="P9" s="67">
        <f t="shared" ref="P9" si="4">+(-N9*O9)+N9</f>
        <v>75630</v>
      </c>
      <c r="Q9" s="68"/>
      <c r="R9" s="148" t="s">
        <v>50</v>
      </c>
      <c r="S9" s="168"/>
      <c r="T9" s="148"/>
    </row>
    <row r="10" spans="2:20" s="166" customFormat="1" ht="13.8" hidden="1">
      <c r="B10" s="167"/>
      <c r="C10" s="168"/>
      <c r="D10" s="135"/>
      <c r="E10" s="165"/>
      <c r="F10" s="65"/>
      <c r="G10" s="163"/>
      <c r="H10" s="67"/>
      <c r="I10" s="67">
        <f t="shared" si="0"/>
        <v>0</v>
      </c>
      <c r="J10" s="64"/>
      <c r="K10" s="174"/>
      <c r="L10" s="175"/>
      <c r="M10" s="169"/>
      <c r="N10" s="142">
        <f t="shared" si="1"/>
        <v>0</v>
      </c>
      <c r="O10" s="69">
        <v>0</v>
      </c>
      <c r="P10" s="67">
        <f t="shared" si="2"/>
        <v>0</v>
      </c>
      <c r="Q10" s="68"/>
      <c r="R10" s="148"/>
      <c r="S10" s="168"/>
      <c r="T10" s="150"/>
    </row>
    <row r="11" spans="2:20" s="166" customFormat="1" ht="13.8" hidden="1">
      <c r="B11" s="167"/>
      <c r="C11" s="168"/>
      <c r="D11" s="135"/>
      <c r="E11" s="165"/>
      <c r="F11" s="65"/>
      <c r="G11" s="66"/>
      <c r="H11" s="67"/>
      <c r="I11" s="67">
        <f t="shared" si="0"/>
        <v>0</v>
      </c>
      <c r="J11" s="64"/>
      <c r="K11" s="174"/>
      <c r="L11" s="176"/>
      <c r="M11" s="169"/>
      <c r="N11" s="142">
        <f t="shared" si="1"/>
        <v>0</v>
      </c>
      <c r="O11" s="69">
        <v>0</v>
      </c>
      <c r="P11" s="67">
        <f t="shared" si="2"/>
        <v>0</v>
      </c>
      <c r="Q11" s="68"/>
      <c r="R11" s="148"/>
      <c r="S11" s="168"/>
      <c r="T11" s="150"/>
    </row>
    <row r="12" spans="2:20" ht="13.8" hidden="1">
      <c r="B12" s="167"/>
      <c r="C12" s="49"/>
      <c r="D12" s="128"/>
      <c r="E12" s="63"/>
      <c r="F12" s="65"/>
      <c r="G12" s="66"/>
      <c r="H12" s="67"/>
      <c r="I12" s="67">
        <f t="shared" si="0"/>
        <v>0</v>
      </c>
      <c r="J12" s="64"/>
      <c r="K12" s="174"/>
      <c r="L12" s="176"/>
      <c r="M12" s="169"/>
      <c r="N12" s="142">
        <f t="shared" si="1"/>
        <v>0</v>
      </c>
      <c r="O12" s="69">
        <v>0</v>
      </c>
      <c r="P12" s="67">
        <f t="shared" si="2"/>
        <v>0</v>
      </c>
      <c r="Q12" s="68"/>
      <c r="R12" s="148"/>
      <c r="S12" s="49"/>
      <c r="T12" s="150"/>
    </row>
    <row r="13" spans="2:20" ht="13.8" hidden="1">
      <c r="B13" s="167"/>
      <c r="C13" s="49"/>
      <c r="D13" s="128"/>
      <c r="E13" s="63"/>
      <c r="F13" s="65"/>
      <c r="G13" s="66"/>
      <c r="H13" s="67"/>
      <c r="I13" s="67">
        <f t="shared" ref="I13:I59" si="5">+F13*H13</f>
        <v>0</v>
      </c>
      <c r="J13" s="64"/>
      <c r="K13" s="174"/>
      <c r="L13" s="176"/>
      <c r="M13" s="169"/>
      <c r="N13" s="142">
        <f t="shared" si="1"/>
        <v>0</v>
      </c>
      <c r="O13" s="69">
        <v>0</v>
      </c>
      <c r="P13" s="67">
        <f t="shared" si="2"/>
        <v>0</v>
      </c>
      <c r="Q13" s="68"/>
      <c r="R13" s="148"/>
      <c r="S13" s="49"/>
      <c r="T13" s="150"/>
    </row>
    <row r="14" spans="2:20" ht="13.8" hidden="1">
      <c r="B14" s="167"/>
      <c r="C14" s="49"/>
      <c r="D14" s="128"/>
      <c r="E14" s="63"/>
      <c r="F14" s="65"/>
      <c r="G14" s="66"/>
      <c r="H14" s="67"/>
      <c r="I14" s="67">
        <f t="shared" si="5"/>
        <v>0</v>
      </c>
      <c r="J14" s="64"/>
      <c r="K14" s="174"/>
      <c r="L14" s="176"/>
      <c r="M14" s="169"/>
      <c r="N14" s="142">
        <f t="shared" si="1"/>
        <v>0</v>
      </c>
      <c r="O14" s="69">
        <v>0</v>
      </c>
      <c r="P14" s="67">
        <f t="shared" si="2"/>
        <v>0</v>
      </c>
      <c r="Q14" s="68"/>
      <c r="R14" s="148"/>
      <c r="S14" s="49"/>
      <c r="T14" s="150"/>
    </row>
    <row r="15" spans="2:20" ht="13.8" hidden="1">
      <c r="B15" s="167"/>
      <c r="C15" s="49"/>
      <c r="D15" s="128"/>
      <c r="E15" s="63"/>
      <c r="F15" s="65"/>
      <c r="G15" s="66"/>
      <c r="H15" s="67"/>
      <c r="I15" s="67">
        <f t="shared" si="5"/>
        <v>0</v>
      </c>
      <c r="J15" s="64"/>
      <c r="K15" s="174"/>
      <c r="L15" s="176"/>
      <c r="M15" s="169"/>
      <c r="N15" s="142">
        <f t="shared" si="1"/>
        <v>0</v>
      </c>
      <c r="O15" s="69">
        <v>0</v>
      </c>
      <c r="P15" s="67">
        <f t="shared" si="2"/>
        <v>0</v>
      </c>
      <c r="Q15" s="68"/>
      <c r="R15" s="148"/>
      <c r="S15" s="49"/>
      <c r="T15" s="150"/>
    </row>
    <row r="16" spans="2:20" ht="13.8" hidden="1">
      <c r="B16" s="167"/>
      <c r="C16" s="49"/>
      <c r="D16" s="128"/>
      <c r="E16" s="63"/>
      <c r="F16" s="65"/>
      <c r="G16" s="66"/>
      <c r="H16" s="67"/>
      <c r="I16" s="67">
        <f t="shared" si="5"/>
        <v>0</v>
      </c>
      <c r="J16" s="64"/>
      <c r="K16" s="174"/>
      <c r="L16" s="176"/>
      <c r="M16" s="169"/>
      <c r="N16" s="142">
        <f t="shared" si="1"/>
        <v>0</v>
      </c>
      <c r="O16" s="69">
        <v>0</v>
      </c>
      <c r="P16" s="67">
        <f t="shared" si="2"/>
        <v>0</v>
      </c>
      <c r="Q16" s="68"/>
      <c r="R16" s="148"/>
      <c r="S16" s="49"/>
      <c r="T16" s="150"/>
    </row>
    <row r="17" spans="2:20" ht="13.8" hidden="1">
      <c r="B17" s="167"/>
      <c r="C17" s="49"/>
      <c r="D17" s="128"/>
      <c r="E17" s="63"/>
      <c r="F17" s="65"/>
      <c r="G17" s="66"/>
      <c r="H17" s="67"/>
      <c r="I17" s="67">
        <f t="shared" si="5"/>
        <v>0</v>
      </c>
      <c r="J17" s="64"/>
      <c r="K17" s="65"/>
      <c r="L17" s="66"/>
      <c r="M17" s="67"/>
      <c r="N17" s="142">
        <f t="shared" si="1"/>
        <v>0</v>
      </c>
      <c r="O17" s="69">
        <v>0</v>
      </c>
      <c r="P17" s="67">
        <f t="shared" si="2"/>
        <v>0</v>
      </c>
      <c r="Q17" s="68"/>
      <c r="R17" s="154"/>
      <c r="S17" s="49"/>
      <c r="T17" s="149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5"/>
        <v>0</v>
      </c>
      <c r="J18" s="64"/>
      <c r="K18" s="65"/>
      <c r="L18" s="66"/>
      <c r="M18" s="169"/>
      <c r="N18" s="142">
        <f t="shared" si="1"/>
        <v>0</v>
      </c>
      <c r="O18" s="69">
        <v>0</v>
      </c>
      <c r="P18" s="67">
        <f t="shared" si="2"/>
        <v>0</v>
      </c>
      <c r="Q18" s="68"/>
      <c r="R18" s="148"/>
      <c r="S18" s="49"/>
      <c r="T18" s="149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5"/>
        <v>0</v>
      </c>
      <c r="J19" s="64"/>
      <c r="K19" s="65"/>
      <c r="L19" s="66"/>
      <c r="M19" s="169"/>
      <c r="N19" s="142">
        <f t="shared" si="1"/>
        <v>0</v>
      </c>
      <c r="O19" s="69">
        <v>0</v>
      </c>
      <c r="P19" s="67">
        <f t="shared" si="2"/>
        <v>0</v>
      </c>
      <c r="Q19" s="68"/>
      <c r="R19" s="148"/>
      <c r="S19" s="49"/>
      <c r="T19" s="150"/>
    </row>
    <row r="20" spans="2:20" ht="13.8" hidden="1">
      <c r="B20" s="91"/>
      <c r="C20" s="87"/>
      <c r="D20" s="138"/>
      <c r="E20" s="139"/>
      <c r="F20" s="140"/>
      <c r="G20" s="141"/>
      <c r="H20" s="142"/>
      <c r="I20" s="142">
        <f t="shared" si="5"/>
        <v>0</v>
      </c>
      <c r="J20" s="143"/>
      <c r="K20" s="140"/>
      <c r="L20" s="141"/>
      <c r="M20" s="170"/>
      <c r="N20" s="142">
        <f t="shared" si="1"/>
        <v>0</v>
      </c>
      <c r="O20" s="144">
        <v>0</v>
      </c>
      <c r="P20" s="142">
        <f t="shared" si="2"/>
        <v>0</v>
      </c>
      <c r="Q20" s="145"/>
      <c r="R20" s="148"/>
      <c r="S20" s="87"/>
      <c r="T20" s="153"/>
    </row>
    <row r="21" spans="2:20" ht="13.8" hidden="1">
      <c r="B21" s="91"/>
      <c r="C21" s="87"/>
      <c r="D21" s="138"/>
      <c r="E21" s="139"/>
      <c r="F21" s="140"/>
      <c r="G21" s="141"/>
      <c r="H21" s="142"/>
      <c r="I21" s="142">
        <f t="shared" si="5"/>
        <v>0</v>
      </c>
      <c r="J21" s="143"/>
      <c r="K21" s="140"/>
      <c r="L21" s="141"/>
      <c r="M21" s="170"/>
      <c r="N21" s="142">
        <f t="shared" si="1"/>
        <v>0</v>
      </c>
      <c r="O21" s="144">
        <v>0</v>
      </c>
      <c r="P21" s="142">
        <f t="shared" si="2"/>
        <v>0</v>
      </c>
      <c r="Q21" s="145"/>
      <c r="R21" s="148"/>
      <c r="S21" s="87"/>
      <c r="T21" s="155"/>
    </row>
    <row r="22" spans="2:20" ht="13.8" hidden="1">
      <c r="B22" s="91"/>
      <c r="C22" s="87"/>
      <c r="D22" s="138"/>
      <c r="E22" s="139"/>
      <c r="F22" s="140"/>
      <c r="G22" s="141"/>
      <c r="H22" s="142"/>
      <c r="I22" s="142">
        <f t="shared" si="5"/>
        <v>0</v>
      </c>
      <c r="J22" s="143"/>
      <c r="K22" s="140"/>
      <c r="L22" s="141"/>
      <c r="M22" s="170"/>
      <c r="N22" s="142">
        <f t="shared" si="1"/>
        <v>0</v>
      </c>
      <c r="O22" s="144">
        <v>0</v>
      </c>
      <c r="P22" s="142">
        <f t="shared" si="2"/>
        <v>0</v>
      </c>
      <c r="Q22" s="145"/>
      <c r="R22" s="148"/>
      <c r="S22" s="87"/>
      <c r="T22" s="155"/>
    </row>
    <row r="23" spans="2:20" ht="13.8" hidden="1">
      <c r="B23" s="91"/>
      <c r="C23" s="87"/>
      <c r="D23" s="138"/>
      <c r="E23" s="139"/>
      <c r="F23" s="140"/>
      <c r="G23" s="141"/>
      <c r="H23" s="142"/>
      <c r="I23" s="142">
        <f t="shared" si="5"/>
        <v>0</v>
      </c>
      <c r="J23" s="143"/>
      <c r="K23" s="140"/>
      <c r="L23" s="141"/>
      <c r="M23" s="170"/>
      <c r="N23" s="142">
        <f t="shared" si="1"/>
        <v>0</v>
      </c>
      <c r="O23" s="144">
        <v>0</v>
      </c>
      <c r="P23" s="142">
        <f t="shared" si="2"/>
        <v>0</v>
      </c>
      <c r="Q23" s="145"/>
      <c r="R23" s="148"/>
      <c r="S23" s="87"/>
      <c r="T23" s="155"/>
    </row>
    <row r="24" spans="2:20" ht="13.8" hidden="1">
      <c r="B24" s="91"/>
      <c r="C24" s="87"/>
      <c r="D24" s="138"/>
      <c r="E24" s="139"/>
      <c r="F24" s="140"/>
      <c r="G24" s="141"/>
      <c r="H24" s="142"/>
      <c r="I24" s="142">
        <f t="shared" si="5"/>
        <v>0</v>
      </c>
      <c r="J24" s="143"/>
      <c r="K24" s="140"/>
      <c r="L24" s="141"/>
      <c r="M24" s="170"/>
      <c r="N24" s="142">
        <f t="shared" si="1"/>
        <v>0</v>
      </c>
      <c r="O24" s="144">
        <v>0</v>
      </c>
      <c r="P24" s="142">
        <f t="shared" si="2"/>
        <v>0</v>
      </c>
      <c r="Q24" s="145"/>
      <c r="R24" s="148"/>
      <c r="S24" s="87"/>
      <c r="T24" s="155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5"/>
        <v>0</v>
      </c>
      <c r="J25" s="143"/>
      <c r="K25" s="140"/>
      <c r="L25" s="141"/>
      <c r="M25" s="170"/>
      <c r="N25" s="142">
        <f t="shared" si="1"/>
        <v>0</v>
      </c>
      <c r="O25" s="144">
        <v>0</v>
      </c>
      <c r="P25" s="142">
        <f t="shared" si="2"/>
        <v>0</v>
      </c>
      <c r="Q25" s="145"/>
      <c r="R25" s="148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70"/>
      <c r="N26" s="142">
        <f t="shared" si="1"/>
        <v>0</v>
      </c>
      <c r="O26" s="144">
        <v>0</v>
      </c>
      <c r="P26" s="142">
        <f t="shared" si="2"/>
        <v>0</v>
      </c>
      <c r="Q26" s="145"/>
      <c r="R26" s="154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70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79"/>
      <c r="E28" s="180"/>
      <c r="F28" s="171"/>
      <c r="G28" s="172"/>
      <c r="H28" s="173"/>
      <c r="I28" s="142">
        <f t="shared" si="5"/>
        <v>0</v>
      </c>
      <c r="J28" s="143"/>
      <c r="K28" s="140"/>
      <c r="L28" s="141"/>
      <c r="M28" s="142"/>
      <c r="N28" s="142">
        <f t="shared" ref="N28" si="6">+K28*M28</f>
        <v>0</v>
      </c>
      <c r="O28" s="144">
        <v>0</v>
      </c>
      <c r="P28" s="142">
        <f t="shared" si="2"/>
        <v>0</v>
      </c>
      <c r="Q28" s="177"/>
      <c r="R28" s="178"/>
      <c r="S28" s="87"/>
      <c r="T28" s="155"/>
    </row>
    <row r="29" spans="2:20" ht="13.8" hidden="1">
      <c r="B29" s="91"/>
      <c r="C29" s="87"/>
      <c r="D29" s="181"/>
      <c r="E29" s="180"/>
      <c r="F29" s="171"/>
      <c r="G29" s="172"/>
      <c r="H29" s="173"/>
      <c r="I29" s="142">
        <f t="shared" si="5"/>
        <v>0</v>
      </c>
      <c r="J29" s="143"/>
      <c r="K29" s="140"/>
      <c r="L29" s="141"/>
      <c r="M29" s="142"/>
      <c r="N29" s="142">
        <f t="shared" ref="N29" si="7">+K29*M29</f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5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2"/>
      <c r="S33" s="87"/>
      <c r="T33" s="153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5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2"/>
      <c r="S35" s="87"/>
      <c r="T35" s="153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49"/>
      <c r="D40" s="128"/>
      <c r="E40" s="63"/>
      <c r="F40" s="65"/>
      <c r="G40" s="66"/>
      <c r="H40" s="67"/>
      <c r="I40" s="67">
        <f t="shared" si="5"/>
        <v>0</v>
      </c>
      <c r="J40" s="64"/>
      <c r="K40" s="65"/>
      <c r="L40" s="66"/>
      <c r="M40" s="67"/>
      <c r="N40" s="67">
        <f t="shared" si="1"/>
        <v>0</v>
      </c>
      <c r="O40" s="69">
        <v>0</v>
      </c>
      <c r="P40" s="67">
        <f t="shared" si="2"/>
        <v>0</v>
      </c>
      <c r="Q40" s="68"/>
      <c r="R40" s="148"/>
      <c r="S40" s="49"/>
      <c r="T40" s="149"/>
    </row>
    <row r="41" spans="2:20" ht="13.8" hidden="1">
      <c r="B41" s="91"/>
      <c r="C41" s="49"/>
      <c r="D41" s="128"/>
      <c r="E41" s="63"/>
      <c r="F41" s="65"/>
      <c r="G41" s="66"/>
      <c r="H41" s="67"/>
      <c r="I41" s="67">
        <f t="shared" si="5"/>
        <v>0</v>
      </c>
      <c r="J41" s="64"/>
      <c r="K41" s="65"/>
      <c r="L41" s="66"/>
      <c r="M41" s="67"/>
      <c r="N41" s="67">
        <f t="shared" si="1"/>
        <v>0</v>
      </c>
      <c r="O41" s="69">
        <v>0</v>
      </c>
      <c r="P41" s="67">
        <f t="shared" si="2"/>
        <v>0</v>
      </c>
      <c r="Q41" s="68"/>
      <c r="R41" s="151"/>
      <c r="S41" s="49"/>
      <c r="T41" s="150"/>
    </row>
    <row r="42" spans="2:20" ht="13.8" hidden="1">
      <c r="B42" s="91"/>
      <c r="C42" s="49"/>
      <c r="D42" s="128"/>
      <c r="E42" s="63"/>
      <c r="F42" s="65"/>
      <c r="G42" s="66"/>
      <c r="H42" s="67"/>
      <c r="I42" s="67">
        <f t="shared" si="5"/>
        <v>0</v>
      </c>
      <c r="J42" s="64"/>
      <c r="K42" s="65"/>
      <c r="L42" s="66"/>
      <c r="M42" s="67"/>
      <c r="N42" s="67">
        <f t="shared" si="1"/>
        <v>0</v>
      </c>
      <c r="O42" s="69">
        <v>0</v>
      </c>
      <c r="P42" s="67">
        <f t="shared" si="2"/>
        <v>0</v>
      </c>
      <c r="Q42" s="68"/>
      <c r="R42" s="148"/>
      <c r="S42" s="49"/>
      <c r="T42" s="149"/>
    </row>
    <row r="43" spans="2:20" ht="13.8" hidden="1">
      <c r="B43" s="91"/>
      <c r="C43" s="49"/>
      <c r="D43" s="128"/>
      <c r="E43" s="63"/>
      <c r="F43" s="65"/>
      <c r="G43" s="66"/>
      <c r="H43" s="67"/>
      <c r="I43" s="67">
        <f t="shared" si="5"/>
        <v>0</v>
      </c>
      <c r="J43" s="64"/>
      <c r="K43" s="65"/>
      <c r="L43" s="66"/>
      <c r="M43" s="67"/>
      <c r="N43" s="67">
        <f t="shared" si="1"/>
        <v>0</v>
      </c>
      <c r="O43" s="69">
        <v>0</v>
      </c>
      <c r="P43" s="67">
        <f t="shared" si="2"/>
        <v>0</v>
      </c>
      <c r="Q43" s="68"/>
      <c r="R43" s="151"/>
      <c r="S43" s="49"/>
      <c r="T43" s="150"/>
    </row>
    <row r="44" spans="2:20" ht="13.8" hidden="1">
      <c r="B44" s="91"/>
      <c r="C44" s="49"/>
      <c r="D44" s="128"/>
      <c r="E44" s="63"/>
      <c r="F44" s="65"/>
      <c r="G44" s="66"/>
      <c r="H44" s="67"/>
      <c r="I44" s="67">
        <f t="shared" si="5"/>
        <v>0</v>
      </c>
      <c r="J44" s="64"/>
      <c r="K44" s="65"/>
      <c r="L44" s="66"/>
      <c r="M44" s="67"/>
      <c r="N44" s="67">
        <f t="shared" si="1"/>
        <v>0</v>
      </c>
      <c r="O44" s="69">
        <v>0</v>
      </c>
      <c r="P44" s="67">
        <f t="shared" si="2"/>
        <v>0</v>
      </c>
      <c r="Q44" s="68"/>
      <c r="R44" s="151"/>
      <c r="S44" s="49"/>
      <c r="T44" s="150"/>
    </row>
    <row r="45" spans="2:20" ht="13.8" hidden="1">
      <c r="B45" s="91"/>
      <c r="C45" s="49"/>
      <c r="D45" s="128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151"/>
      <c r="S45" s="49"/>
      <c r="T45" s="150"/>
    </row>
    <row r="46" spans="2:20" ht="13.8" hidden="1">
      <c r="B46" s="91"/>
      <c r="C46" s="49"/>
      <c r="D46" s="128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151"/>
      <c r="S46" s="49"/>
      <c r="T46" s="150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51"/>
      <c r="S47" s="49"/>
      <c r="T47" s="150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 hidden="1">
      <c r="B49" s="91"/>
      <c r="C49" s="49"/>
      <c r="D49" s="135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48"/>
      <c r="S49" s="49"/>
      <c r="T49" s="149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48"/>
      <c r="S59" s="49"/>
      <c r="T59" s="149"/>
    </row>
    <row r="60" spans="2:20" ht="13.8"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</row>
    <row r="61" spans="2:20" ht="13.2" customHeight="1">
      <c r="B61" s="70"/>
      <c r="C61" s="49"/>
      <c r="D61" s="92"/>
      <c r="E61" s="80"/>
      <c r="F61" s="188" t="s">
        <v>37</v>
      </c>
      <c r="G61" s="189"/>
      <c r="H61" s="189"/>
      <c r="I61" s="93">
        <f>SUM(I7:I60)</f>
        <v>356891</v>
      </c>
      <c r="J61" s="64"/>
      <c r="K61" s="188" t="s">
        <v>11</v>
      </c>
      <c r="L61" s="189"/>
      <c r="M61" s="189"/>
      <c r="N61" s="189"/>
      <c r="O61" s="189"/>
      <c r="P61" s="94">
        <f>SUM(P7:P60)</f>
        <v>356891</v>
      </c>
      <c r="Q61" s="71"/>
      <c r="R61" s="156"/>
      <c r="S61" s="49"/>
      <c r="T61" s="49"/>
    </row>
    <row r="62" spans="2:20" ht="13.2" customHeight="1">
      <c r="B62" s="70"/>
      <c r="C62" s="49"/>
      <c r="D62" s="92"/>
      <c r="E62" s="80"/>
      <c r="F62" s="190" t="s">
        <v>38</v>
      </c>
      <c r="G62" s="191"/>
      <c r="H62" s="191"/>
      <c r="I62" s="96">
        <v>0</v>
      </c>
      <c r="J62" s="64"/>
      <c r="K62" s="136"/>
      <c r="L62" s="137"/>
      <c r="M62" s="192" t="s">
        <v>38</v>
      </c>
      <c r="N62" s="192"/>
      <c r="O62" s="192"/>
      <c r="P62" s="97">
        <v>0</v>
      </c>
      <c r="Q62" s="72"/>
      <c r="R62" s="157"/>
      <c r="S62" s="49"/>
      <c r="T62" s="49"/>
    </row>
    <row r="63" spans="2:20" ht="13.2" customHeight="1">
      <c r="B63" s="70"/>
      <c r="C63" s="49"/>
      <c r="D63" s="95"/>
      <c r="E63" s="95"/>
      <c r="F63" s="193" t="s">
        <v>12</v>
      </c>
      <c r="G63" s="192"/>
      <c r="H63" s="192"/>
      <c r="I63" s="96">
        <f>SUM(I61+I62)</f>
        <v>356891</v>
      </c>
      <c r="J63" s="64"/>
      <c r="K63" s="193" t="s">
        <v>12</v>
      </c>
      <c r="L63" s="192"/>
      <c r="M63" s="192"/>
      <c r="N63" s="192"/>
      <c r="O63" s="192"/>
      <c r="P63" s="97">
        <f>SUM(P61+P62)</f>
        <v>356891</v>
      </c>
      <c r="Q63" s="72"/>
      <c r="R63" s="157"/>
      <c r="S63" s="49"/>
      <c r="T63" s="49"/>
    </row>
    <row r="64" spans="2:20" ht="13.2" customHeight="1">
      <c r="B64" s="70"/>
      <c r="C64" s="49"/>
      <c r="D64" s="95"/>
      <c r="E64" s="98"/>
      <c r="F64" s="84"/>
      <c r="G64" s="194" t="s">
        <v>33</v>
      </c>
      <c r="H64" s="194"/>
      <c r="I64" s="99">
        <f>SUM(I7:I9)*19%</f>
        <v>67809.289999999994</v>
      </c>
      <c r="J64" s="73"/>
      <c r="K64" s="195" t="s">
        <v>34</v>
      </c>
      <c r="L64" s="194"/>
      <c r="M64" s="194"/>
      <c r="N64" s="194"/>
      <c r="O64" s="194"/>
      <c r="P64" s="100">
        <f>SUM(P7:P9)*19%</f>
        <v>67809.289999999994</v>
      </c>
      <c r="Q64" s="72"/>
      <c r="R64" s="157"/>
      <c r="S64" s="49"/>
      <c r="T64" s="49"/>
    </row>
    <row r="65" spans="2:20" ht="13.2" customHeight="1">
      <c r="B65" s="70"/>
      <c r="C65" s="49"/>
      <c r="D65" s="49"/>
      <c r="E65" s="101"/>
      <c r="F65" s="82"/>
      <c r="G65" s="196" t="s">
        <v>35</v>
      </c>
      <c r="H65" s="196"/>
      <c r="I65" s="102">
        <f>+I63+I64</f>
        <v>424700.29</v>
      </c>
      <c r="J65" s="64"/>
      <c r="K65" s="197" t="s">
        <v>13</v>
      </c>
      <c r="L65" s="196"/>
      <c r="M65" s="196"/>
      <c r="N65" s="196"/>
      <c r="O65" s="196"/>
      <c r="P65" s="106">
        <f>SUM(P63:P64)</f>
        <v>424700.29</v>
      </c>
      <c r="Q65" s="75"/>
      <c r="R65" s="157"/>
      <c r="S65" s="49"/>
      <c r="T65" s="49"/>
    </row>
    <row r="66" spans="2:20" ht="13.2" customHeight="1">
      <c r="B66" s="70"/>
      <c r="C66" s="49"/>
      <c r="D66" s="95"/>
      <c r="E66" s="103"/>
      <c r="F66" s="82"/>
      <c r="G66" s="83"/>
      <c r="H66" s="83"/>
      <c r="I66" s="104"/>
      <c r="J66" s="64"/>
      <c r="K66" s="82"/>
      <c r="L66" s="83"/>
      <c r="M66" s="83"/>
      <c r="N66" s="83"/>
      <c r="O66" s="83"/>
      <c r="P66" s="74"/>
      <c r="Q66" s="75"/>
      <c r="R66" s="157"/>
      <c r="S66" s="49"/>
      <c r="T66" s="49"/>
    </row>
    <row r="67" spans="2:20" ht="13.2" customHeight="1">
      <c r="B67" s="70"/>
      <c r="C67" s="49"/>
      <c r="D67" s="95"/>
      <c r="E67" s="81"/>
      <c r="F67" s="198"/>
      <c r="G67" s="199"/>
      <c r="H67" s="199"/>
      <c r="I67" s="105"/>
      <c r="J67" s="64"/>
      <c r="K67" s="198"/>
      <c r="L67" s="199"/>
      <c r="M67" s="199"/>
      <c r="N67" s="199"/>
      <c r="O67" s="199"/>
      <c r="P67" s="76"/>
      <c r="Q67" s="76"/>
      <c r="R67" s="105"/>
      <c r="S67" s="49"/>
      <c r="T67" s="49"/>
    </row>
    <row r="68" spans="2:20" ht="13.2" customHeight="1">
      <c r="B68" s="187"/>
      <c r="C68" s="187"/>
      <c r="D68" s="187"/>
      <c r="E68" s="187"/>
      <c r="F68" s="187"/>
      <c r="G68" s="187"/>
      <c r="H68" s="187"/>
    </row>
    <row r="69" spans="2:20">
      <c r="B69" s="187"/>
      <c r="C69" s="187"/>
      <c r="D69" s="187"/>
      <c r="E69" s="187"/>
      <c r="F69" s="187"/>
      <c r="G69" s="187"/>
      <c r="H69" s="187"/>
      <c r="I69" s="164">
        <f>P65-I65</f>
        <v>0</v>
      </c>
    </row>
  </sheetData>
  <mergeCells count="15">
    <mergeCell ref="F3:I3"/>
    <mergeCell ref="K3:P3"/>
    <mergeCell ref="B68:H69"/>
    <mergeCell ref="F61:H61"/>
    <mergeCell ref="K61:O61"/>
    <mergeCell ref="F62:H62"/>
    <mergeCell ref="M62:O62"/>
    <mergeCell ref="F63:H63"/>
    <mergeCell ref="K63:O63"/>
    <mergeCell ref="G64:H64"/>
    <mergeCell ref="K64:O64"/>
    <mergeCell ref="G65:H65"/>
    <mergeCell ref="K65:O65"/>
    <mergeCell ref="F67:H67"/>
    <mergeCell ref="K67:O67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C14" sqref="C14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11.554687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202" t="s">
        <v>14</v>
      </c>
      <c r="E4" s="202"/>
      <c r="F4" s="202"/>
      <c r="G4" s="208" t="s">
        <v>15</v>
      </c>
      <c r="H4" s="209"/>
      <c r="I4" s="209"/>
      <c r="J4" s="209"/>
      <c r="K4" s="209"/>
      <c r="L4" s="209"/>
      <c r="M4" s="210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61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207" t="s">
        <v>36</v>
      </c>
      <c r="E24" s="207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200" t="s">
        <v>30</v>
      </c>
      <c r="E27" s="201"/>
      <c r="F27" s="44">
        <f>'Daños Automóvil'!I65</f>
        <v>424700.29</v>
      </c>
      <c r="J27" s="200" t="s">
        <v>30</v>
      </c>
      <c r="K27" s="201"/>
      <c r="L27" s="44">
        <f>'Daños Automóvil'!P65</f>
        <v>424700.29</v>
      </c>
    </row>
    <row r="28" spans="1:13" ht="15">
      <c r="D28" s="203" t="s">
        <v>31</v>
      </c>
      <c r="E28" s="204"/>
      <c r="F28" s="45">
        <f>F24</f>
        <v>0</v>
      </c>
      <c r="J28" s="203" t="s">
        <v>31</v>
      </c>
      <c r="K28" s="204"/>
      <c r="L28" s="45">
        <f>K24</f>
        <v>0</v>
      </c>
    </row>
    <row r="29" spans="1:13" ht="15.6">
      <c r="D29" s="205" t="s">
        <v>32</v>
      </c>
      <c r="E29" s="206"/>
      <c r="F29" s="46">
        <f>SUM(F27:F28)</f>
        <v>424700.29</v>
      </c>
      <c r="J29" s="205" t="s">
        <v>32</v>
      </c>
      <c r="K29" s="206"/>
      <c r="L29" s="46">
        <f>SUM(L27:L28)</f>
        <v>424700.29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Automóvil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2024-12-16T21:06:03Z</dcterms:modified>
</cp:coreProperties>
</file>