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21/"/>
    </mc:Choice>
  </mc:AlternateContent>
  <xr:revisionPtr revIDLastSave="1" documentId="8_{6292EC3E-5980-4A87-9ADD-F9D20AC0A0F7}" xr6:coauthVersionLast="47" xr6:coauthVersionMax="47" xr10:uidLastSave="{8869748A-8E05-4B82-B18F-BFD66685EA32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3" l="1"/>
  <c r="L27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P69" i="1"/>
  <c r="P71" i="1" s="1"/>
  <c r="P73" i="1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<sst xmlns="http://schemas.openxmlformats.org/spreadsheetml/2006/main" count="65" uniqueCount="49">
  <si>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</si>
  <si>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</si>
  <si>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</si>
  <si>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</si>
  <si>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</si>
  <si>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</si>
  <si>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</si>
  <si>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</si>
  <si>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</si>
  <si>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</si>
  <si>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</si>
  <si>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</si>
  <si>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</si>
  <si>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</si>
  <si>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</si>
  <si>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</si>
  <si>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</si>
  <si>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</si>
  <si>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</si>
  <si>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</si>
  <si>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</si>
  <si>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</si>
  <si>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</si>
  <si>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</si>
  <si>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</si>
  <si>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</si>
  <si>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</si>
  <si>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</si>
  <si>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</si>
  <si>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</si>
  <si>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</si>
  <si>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</si>
  <si>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</si>
  <si>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</si>
  <si>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</si>
  <si>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</si>
  <si>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</si>
  <si>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</si>
  <si>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</si>
  <si>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</si>
  <si>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</si>
  <si>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Sillon 2 curpos</t>
  </si>
  <si>
    <t>https://simple.ripley.cl/sofa-ripley-home-california-2c-2000368944167p?gad_source=1&amp;gclid=EAIaIQobChMIgde4-52qiAMVylhIAB3yywrKEAQYBiABEgJ3TPD_BwE&amp;s=mdco</t>
  </si>
  <si>
    <t>Sillon 1 curpos</t>
  </si>
  <si>
    <t>https://simple.ripley.cl/poltrona-ripley-home-tapiz-color-2000373571419p?gad_source=1&amp;gclid=EAIaIQobChMI69nHrJ6qiAMVW1VIAB2rCQ7CEAQYBiABEgKfRvD_BwE&amp;s=mdco</t>
  </si>
  <si>
    <t>Gastos Notariales</t>
  </si>
  <si>
    <t>Acordes al Mercado Actual</t>
  </si>
  <si>
    <t>Sra. María Inelia González Cáceres</t>
  </si>
  <si>
    <t>José Manuel Irarrazabal N°208, Puente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</si>
</sst>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left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18</xdr:col>
      <xdr:colOff>581034</xdr:colOff>
      <xdr:row>67</xdr:row>
      <xdr:rowOff>77096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71922E8-1ADA-BCEE-C9AB-43601F00B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5210175"/>
          <a:ext cx="13717914" cy="642074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18</xdr:col>
      <xdr:colOff>76140</xdr:colOff>
      <xdr:row>106</xdr:row>
      <xdr:rowOff>21868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E9AB17C-ED2A-BA01-9322-1D877F28F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11725275"/>
          <a:ext cx="13222545" cy="65445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zoomScale="85" zoomScaleNormal="85" workbookViewId="0">
      <selection activeCell="D50" sqref="D5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/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/>
      <c r="C7" s="49"/>
      <c r="D7" s="135"/>
      <c r="E7" s="63"/>
      <c r="F7" s="65"/>
      <c r="G7" s="66"/>
      <c r="H7" s="67"/>
      <c r="I7" s="67">
        <f t="shared" ref="I7:I67" si="0">+F7*H7</f>
        <v>0</v>
      </c>
      <c r="J7" s="64"/>
      <c r="K7" s="65"/>
      <c r="L7" s="66"/>
      <c r="M7" s="67"/>
      <c r="N7" s="67">
        <f t="shared" ref="N7:N67" si="1">+K7*M7</f>
        <v>0</v>
      </c>
      <c r="O7" s="69">
        <v>0</v>
      </c>
      <c r="P7" s="67">
        <f t="shared" ref="P7:P67" si="2">+(-N7*O7)+N7</f>
        <v>0</v>
      </c>
      <c r="Q7" s="68"/>
      <c r="R7" s="148"/>
      <c r="S7" s="49"/>
      <c r="T7" s="149"/>
    </row>
    <row r="8" spans="2:20" ht="13.8">
      <c r="B8" s="91"/>
      <c r="C8" s="49"/>
      <c r="D8" s="135"/>
      <c r="E8" s="63"/>
      <c r="F8" s="65"/>
      <c r="G8" s="66"/>
      <c r="H8" s="67"/>
      <c r="I8" s="67">
        <f t="shared" si="0"/>
        <v>0</v>
      </c>
      <c r="J8" s="64"/>
      <c r="K8" s="65"/>
      <c r="L8" s="66"/>
      <c r="M8" s="67"/>
      <c r="N8" s="67">
        <f t="shared" si="1"/>
        <v>0</v>
      </c>
      <c r="O8" s="69">
        <v>0</v>
      </c>
      <c r="P8" s="67">
        <f t="shared" si="2"/>
        <v>0</v>
      </c>
      <c r="Q8" s="68"/>
      <c r="R8" s="148"/>
      <c r="S8" s="49"/>
      <c r="T8" s="149"/>
    </row>
    <row r="9" spans="2:20" ht="13.8">
      <c r="B9" s="91"/>
      <c r="C9" s="49"/>
      <c r="D9" s="128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48"/>
      <c r="S9" s="49"/>
      <c r="T9" s="149"/>
    </row>
    <row r="10" spans="2:20" ht="13.8">
      <c r="B10" s="91"/>
      <c r="C10" s="49"/>
      <c r="D10" s="128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48"/>
      <c r="S10" s="49"/>
      <c r="T10" s="149"/>
    </row>
    <row r="11" spans="2:20" ht="13.8">
      <c r="B11" s="91"/>
      <c r="C11" s="49"/>
      <c r="D11" s="128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8"/>
      <c r="S11" s="49"/>
      <c r="T11" s="149"/>
    </row>
    <row r="12" spans="2:20" ht="13.8">
      <c r="B12" s="91"/>
      <c r="C12" s="49"/>
      <c r="D12" s="128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49"/>
    </row>
    <row r="13" spans="2:20" ht="13.8">
      <c r="B13" s="91"/>
      <c r="C13" s="49"/>
      <c r="D13" s="128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50"/>
    </row>
    <row r="14" spans="2:20" ht="13.8">
      <c r="B14" s="91"/>
      <c r="C14" s="49"/>
      <c r="D14" s="128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1"/>
      <c r="S14" s="49"/>
      <c r="T14" s="150"/>
    </row>
    <row r="15" spans="2:20" ht="13.8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0</v>
      </c>
      <c r="J69" s="64"/>
      <c r="K69" s="167" t="s">
        <v>11</v>
      </c>
      <c r="L69" s="168"/>
      <c r="M69" s="168"/>
      <c r="N69" s="168"/>
      <c r="O69" s="168"/>
      <c r="P69" s="94">
        <f>SUM(P6:P67)</f>
        <v>0</v>
      </c>
      <c r="Q69" s="71"/>
      <c r="R69" s="156"/>
      <c r="S69" s="49"/>
      <c r="T69" s="49"/>
    </row>
    <row r="70" spans="2:20" ht="13.8">
      <c r="B70" s="70"/>
      <c r="C70" s="49"/>
      <c r="D70" s="92"/>
      <c r="E70" s="80"/>
      <c r="F70" s="169" t="s">
        <v>38</v>
      </c>
      <c r="G70" s="170"/>
      <c r="H70" s="170"/>
      <c r="I70" s="96">
        <v>0</v>
      </c>
      <c r="J70" s="64"/>
      <c r="K70" s="136"/>
      <c r="L70" s="137"/>
      <c r="M70" s="171" t="s">
        <v>38</v>
      </c>
      <c r="N70" s="171"/>
      <c r="O70" s="171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2" t="s">
        <v>12</v>
      </c>
      <c r="G71" s="171"/>
      <c r="H71" s="171"/>
      <c r="I71" s="96">
        <f>SUM(I69+I70)</f>
        <v>0</v>
      </c>
      <c r="J71" s="64"/>
      <c r="K71" s="172" t="s">
        <v>12</v>
      </c>
      <c r="L71" s="171"/>
      <c r="M71" s="171"/>
      <c r="N71" s="171"/>
      <c r="O71" s="171"/>
      <c r="P71" s="97">
        <f>SUM(P69+P70)</f>
        <v>0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61" t="s">
        <v>33</v>
      </c>
      <c r="H72" s="161"/>
      <c r="I72" s="99">
        <v>0</v>
      </c>
      <c r="J72" s="73"/>
      <c r="K72" s="162" t="s">
        <v>34</v>
      </c>
      <c r="L72" s="161"/>
      <c r="M72" s="161"/>
      <c r="N72" s="161"/>
      <c r="O72" s="161"/>
      <c r="P72" s="100">
        <v>0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0</v>
      </c>
      <c r="J73" s="64"/>
      <c r="K73" s="164" t="s">
        <v>13</v>
      </c>
      <c r="L73" s="163"/>
      <c r="M73" s="163"/>
      <c r="N73" s="163"/>
      <c r="O73" s="163"/>
      <c r="P73" s="106">
        <f>SUM(P71:P72)</f>
        <v>0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R29" sqref="R2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6.109375" style="2" customWidth="1"/>
    <col min="4" max="4" width="5.109375" style="2" hidden="1" customWidth="1"/>
    <col min="5" max="5" width="10.6640625" style="111" hidden="1" customWidth="1"/>
    <col min="6" max="6" width="12.6640625" style="111" hidden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7.109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 t="s">
        <v>47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48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41</v>
      </c>
      <c r="D7" s="29"/>
      <c r="E7" s="32"/>
      <c r="F7" s="122">
        <f t="shared" ref="F7:F12" si="0">E7*D7</f>
        <v>0</v>
      </c>
      <c r="G7" s="29">
        <v>1</v>
      </c>
      <c r="H7" s="31">
        <v>169990</v>
      </c>
      <c r="I7" s="32">
        <f>H7*G7</f>
        <v>169990</v>
      </c>
      <c r="J7" s="33">
        <v>0</v>
      </c>
      <c r="K7" s="48">
        <f>ROUND(I7-(I7*J7),2)</f>
        <v>169990</v>
      </c>
      <c r="L7" s="38" t="s">
        <v>46</v>
      </c>
      <c r="M7" s="189" t="s">
        <v>42</v>
      </c>
    </row>
    <row r="8" spans="1:13">
      <c r="A8" s="4"/>
      <c r="B8" s="30">
        <v>2</v>
      </c>
      <c r="C8" s="16" t="s">
        <v>43</v>
      </c>
      <c r="D8" s="29"/>
      <c r="E8" s="32"/>
      <c r="F8" s="122">
        <f t="shared" si="0"/>
        <v>0</v>
      </c>
      <c r="G8" s="29">
        <v>1</v>
      </c>
      <c r="H8" s="31">
        <v>99990</v>
      </c>
      <c r="I8" s="32">
        <f t="shared" ref="I8:I22" si="1">H8*G8</f>
        <v>99990</v>
      </c>
      <c r="J8" s="33">
        <v>0</v>
      </c>
      <c r="K8" s="48">
        <f t="shared" ref="K8:K22" si="2">ROUND(I8-(I8*J8),2)</f>
        <v>99990</v>
      </c>
      <c r="L8" s="38" t="s">
        <v>46</v>
      </c>
      <c r="M8" s="189" t="s">
        <v>44</v>
      </c>
    </row>
    <row r="9" spans="1:13" s="126" customFormat="1">
      <c r="A9" s="117"/>
      <c r="B9" s="118">
        <v>3</v>
      </c>
      <c r="C9" s="119" t="s">
        <v>45</v>
      </c>
      <c r="D9" s="120"/>
      <c r="E9" s="121"/>
      <c r="F9" s="122">
        <f t="shared" si="0"/>
        <v>0</v>
      </c>
      <c r="G9" s="29">
        <v>1</v>
      </c>
      <c r="H9" s="31">
        <v>10000</v>
      </c>
      <c r="I9" s="121">
        <f t="shared" si="1"/>
        <v>10000</v>
      </c>
      <c r="J9" s="123">
        <v>0</v>
      </c>
      <c r="K9" s="124">
        <f t="shared" si="2"/>
        <v>10000</v>
      </c>
      <c r="L9" s="38" t="s">
        <v>46</v>
      </c>
      <c r="M9" s="125"/>
    </row>
    <row r="10" spans="1:13" s="126" customFormat="1" hidden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 hidden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 hidden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279980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Edificio'!I73</f>
        <v>0</v>
      </c>
      <c r="J27" s="178" t="s">
        <v>30</v>
      </c>
      <c r="K27" s="179"/>
      <c r="L27" s="44">
        <f>'Daños Edificio'!P73</f>
        <v>0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279980</v>
      </c>
    </row>
    <row r="29" spans="1:13" ht="15.6">
      <c r="D29" s="183" t="s">
        <v>32</v>
      </c>
      <c r="E29" s="184"/>
      <c r="F29" s="46">
        <f>SUM(F27:F28)</f>
        <v>0</v>
      </c>
      <c r="J29" s="183" t="s">
        <v>32</v>
      </c>
      <c r="K29" s="184"/>
      <c r="L29" s="46">
        <f>SUM(L27:L28)</f>
        <v>279980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2024-09-04T21:40:16Z</dcterms:modified>
</cp:coreProperties>
</file>