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5/"/>
    </mc:Choice>
  </mc:AlternateContent>
  <xr:revisionPtr revIDLastSave="0" documentId="8_{8B15CF91-5CF4-4B75-9FB9-035011C158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2" i="1" l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F27" i="3" s="1"/>
  <c r="F29" i="3" s="1"/>
  <c r="P69" i="1"/>
  <c r="P71" i="1" s="1"/>
  <c r="P72" i="1" l="1"/>
  <c r="P73" i="1" s="1"/>
  <c r="L27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<sst xmlns="http://schemas.openxmlformats.org/spreadsheetml/2006/main" count="74" uniqueCount="56">
  <si>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</si>
  <si>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</si>
  <si>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</si>
  <si>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</si>
  <si>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</si>
  <si>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</si>
  <si>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</si>
  <si>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</si>
  <si>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</si>
  <si>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</si>
  <si>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</si>
  <si>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</si>
  <si>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</si>
  <si>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</si>
  <si>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</si>
  <si>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</si>
  <si>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</si>
  <si>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</si>
  <si>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</si>
  <si>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</si>
  <si>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</si>
  <si>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</si>
  <si>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</si>
  <si>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</si>
  <si>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</si>
  <si>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</si>
  <si>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</si>
  <si>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</si>
  <si>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</si>
  <si>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</si>
  <si>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</si>
  <si>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</si>
  <si>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</si>
  <si>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</si>
  <si>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</si>
  <si>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</si>
  <si>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</si>
  <si>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</si>
  <si>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</si>
  <si>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</si>
  <si>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</si>
  <si>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Sr. Jorge Enrique Lubascher Correa</t>
  </si>
  <si>
    <t>Av. Manquehue Norte N°1601, N°201</t>
  </si>
  <si>
    <t>Cambio de puerta de acceso principal de 2,30x0,70 y marcos dañados por el agua</t>
  </si>
  <si>
    <t>Prov. y aplicación de pintura cielo en hall de acceso y marcos de la puerta</t>
  </si>
  <si>
    <t>Prov. y aplicación de pintura en puerta en dos colores, interior y exterior</t>
  </si>
  <si>
    <t>Vizagras de 3 pulgadas</t>
  </si>
  <si>
    <t>Valor Gl por trabajos a realizar</t>
  </si>
  <si>
    <t>gl</t>
  </si>
  <si>
    <t>1.1</t>
  </si>
  <si>
    <t>1.2</t>
  </si>
  <si>
    <t>1.3</t>
  </si>
  <si>
    <t>1.4</t>
  </si>
  <si>
    <t>1.5</t>
  </si>
  <si>
    <t>Se considera en ítem 1.3</t>
  </si>
  <si>
    <t>Trabajos a Realizar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</si>
</sst>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42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55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49</v>
      </c>
      <c r="C7" s="49"/>
      <c r="D7" s="135" t="s">
        <v>43</v>
      </c>
      <c r="E7" s="63"/>
      <c r="F7" s="65"/>
      <c r="G7" s="66"/>
      <c r="H7" s="67"/>
      <c r="I7" s="67">
        <f t="shared" ref="I7:I67" si="0">+F7*H7</f>
        <v>0</v>
      </c>
      <c r="J7" s="64"/>
      <c r="K7" s="65">
        <v>1</v>
      </c>
      <c r="L7" s="66" t="s">
        <v>48</v>
      </c>
      <c r="M7" s="67">
        <v>240000</v>
      </c>
      <c r="N7" s="67">
        <f t="shared" ref="N7:N67" si="1">+K7*M7</f>
        <v>240000</v>
      </c>
      <c r="O7" s="69">
        <v>0</v>
      </c>
      <c r="P7" s="67">
        <f t="shared" ref="P7:P67" si="2">+(-N7*O7)+N7</f>
        <v>240000</v>
      </c>
      <c r="Q7" s="68"/>
      <c r="R7" s="148"/>
      <c r="S7" s="49"/>
      <c r="T7" s="149"/>
    </row>
    <row r="8" spans="2:20" ht="27.6">
      <c r="B8" s="91" t="s">
        <v>50</v>
      </c>
      <c r="C8" s="49"/>
      <c r="D8" s="135" t="s">
        <v>44</v>
      </c>
      <c r="E8" s="63"/>
      <c r="F8" s="65"/>
      <c r="G8" s="66"/>
      <c r="H8" s="67"/>
      <c r="I8" s="67">
        <f t="shared" si="0"/>
        <v>0</v>
      </c>
      <c r="J8" s="64"/>
      <c r="K8" s="65">
        <v>1</v>
      </c>
      <c r="L8" s="66" t="s">
        <v>48</v>
      </c>
      <c r="M8" s="67">
        <v>130000</v>
      </c>
      <c r="N8" s="67">
        <f t="shared" si="1"/>
        <v>130000</v>
      </c>
      <c r="O8" s="69">
        <v>0</v>
      </c>
      <c r="P8" s="67">
        <f t="shared" si="2"/>
        <v>130000</v>
      </c>
      <c r="Q8" s="68"/>
      <c r="R8" s="148"/>
      <c r="S8" s="49"/>
      <c r="T8" s="149"/>
    </row>
    <row r="9" spans="2:20" ht="27.6">
      <c r="B9" s="91" t="s">
        <v>51</v>
      </c>
      <c r="C9" s="49"/>
      <c r="D9" s="135" t="s">
        <v>45</v>
      </c>
      <c r="E9" s="63"/>
      <c r="F9" s="65"/>
      <c r="G9" s="66"/>
      <c r="H9" s="67"/>
      <c r="I9" s="67">
        <f t="shared" si="0"/>
        <v>0</v>
      </c>
      <c r="J9" s="64"/>
      <c r="K9" s="65">
        <v>1</v>
      </c>
      <c r="L9" s="66" t="s">
        <v>48</v>
      </c>
      <c r="M9" s="67">
        <v>70000</v>
      </c>
      <c r="N9" s="67">
        <f t="shared" si="1"/>
        <v>70000</v>
      </c>
      <c r="O9" s="69">
        <v>0</v>
      </c>
      <c r="P9" s="67">
        <f t="shared" si="2"/>
        <v>70000</v>
      </c>
      <c r="Q9" s="68"/>
      <c r="R9" s="148"/>
      <c r="S9" s="49"/>
      <c r="T9" s="149"/>
    </row>
    <row r="10" spans="2:20" ht="13.8">
      <c r="B10" s="91" t="s">
        <v>52</v>
      </c>
      <c r="C10" s="49"/>
      <c r="D10" s="128" t="s">
        <v>46</v>
      </c>
      <c r="E10" s="63"/>
      <c r="F10" s="65"/>
      <c r="G10" s="66"/>
      <c r="H10" s="67"/>
      <c r="I10" s="67">
        <f t="shared" si="0"/>
        <v>0</v>
      </c>
      <c r="J10" s="64"/>
      <c r="K10" s="65">
        <v>0</v>
      </c>
      <c r="L10" s="66" t="s">
        <v>48</v>
      </c>
      <c r="M10" s="67">
        <v>0</v>
      </c>
      <c r="N10" s="67">
        <f t="shared" si="1"/>
        <v>0</v>
      </c>
      <c r="O10" s="69">
        <v>0</v>
      </c>
      <c r="P10" s="67">
        <f t="shared" si="2"/>
        <v>0</v>
      </c>
      <c r="Q10" s="68"/>
      <c r="R10" s="148" t="s">
        <v>54</v>
      </c>
      <c r="S10" s="49"/>
      <c r="T10" s="149"/>
    </row>
    <row r="11" spans="2:20" ht="13.8">
      <c r="B11" s="91" t="s">
        <v>53</v>
      </c>
      <c r="C11" s="49"/>
      <c r="D11" s="128" t="s">
        <v>47</v>
      </c>
      <c r="E11" s="63"/>
      <c r="F11" s="65">
        <v>1</v>
      </c>
      <c r="G11" s="66" t="s">
        <v>48</v>
      </c>
      <c r="H11" s="67">
        <v>460000</v>
      </c>
      <c r="I11" s="67">
        <f t="shared" si="0"/>
        <v>460000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460000</v>
      </c>
      <c r="J69" s="64"/>
      <c r="K69" s="167" t="s">
        <v>11</v>
      </c>
      <c r="L69" s="168"/>
      <c r="M69" s="168"/>
      <c r="N69" s="168"/>
      <c r="O69" s="168"/>
      <c r="P69" s="94">
        <f>SUM(P6:P67)</f>
        <v>440000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460000</v>
      </c>
      <c r="J71" s="64"/>
      <c r="K71" s="172" t="s">
        <v>12</v>
      </c>
      <c r="L71" s="171"/>
      <c r="M71" s="171"/>
      <c r="N71" s="171"/>
      <c r="O71" s="171"/>
      <c r="P71" s="97">
        <f>SUM(P69+P70)</f>
        <v>440000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f>I71*19%</f>
        <v>87400</v>
      </c>
      <c r="J72" s="73"/>
      <c r="K72" s="162" t="s">
        <v>34</v>
      </c>
      <c r="L72" s="161"/>
      <c r="M72" s="161"/>
      <c r="N72" s="161"/>
      <c r="O72" s="161"/>
      <c r="P72" s="100">
        <f>P71*19%</f>
        <v>83600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547400</v>
      </c>
      <c r="J73" s="64"/>
      <c r="K73" s="164" t="s">
        <v>13</v>
      </c>
      <c r="L73" s="163"/>
      <c r="M73" s="163"/>
      <c r="N73" s="163"/>
      <c r="O73" s="163"/>
      <c r="P73" s="106">
        <f>SUM(P71:P72)</f>
        <v>523600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547400</v>
      </c>
      <c r="J27" s="178" t="s">
        <v>30</v>
      </c>
      <c r="K27" s="179"/>
      <c r="L27" s="44">
        <f>'Daños Edificio'!P73</f>
        <v>523600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547400</v>
      </c>
      <c r="J29" s="183" t="s">
        <v>32</v>
      </c>
      <c r="K29" s="184"/>
      <c r="L29" s="46">
        <f>SUM(L27:L28)</f>
        <v>523600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2024-08-26T16:15:01Z</dcterms:modified>
</cp:coreProperties>
</file>