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750DC280-9DE6-4934-8D36-0BD73E491A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J11" i="1"/>
  <c r="L11" i="1" s="1"/>
  <c r="U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J8" i="1"/>
  <c r="L8" i="1" s="1"/>
  <c r="J9" i="1"/>
  <c r="L9" i="1" s="1"/>
  <c r="J10" i="1"/>
  <c r="L10" i="1" s="1"/>
  <c r="J13" i="1"/>
  <c r="L13" i="1" s="1"/>
  <c r="J14" i="1"/>
  <c r="L14" i="1" s="1"/>
  <c r="J15" i="1"/>
  <c r="L15" i="1" s="1"/>
  <c r="J16" i="1"/>
  <c r="L16" i="1" s="1"/>
  <c r="J17" i="1"/>
  <c r="L17" i="1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J7" i="1"/>
  <c r="L7" i="1" s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L19" i="1" l="1"/>
  <c r="L20" i="1" s="1"/>
  <c r="L22" i="1" l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<sst xmlns="http://schemas.openxmlformats.org/spreadsheetml/2006/main" count="80" uniqueCount="64">
  <si>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</si>
  <si>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</si>
  <si>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</si>
  <si>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</si>
  <si>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</si>
  <si>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</si>
  <si>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</si>
  <si>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</si>
  <si>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</si>
  <si>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</si>
  <si>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</si>
  <si>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</si>
  <si>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</si>
  <si>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</si>
  <si>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</si>
  <si>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</si>
  <si>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</si>
  <si>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</si>
  <si>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</si>
  <si>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</si>
  <si>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</si>
  <si>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</si>
  <si>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</si>
  <si>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</si>
  <si>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</si>
  <si>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</si>
  <si>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</si>
  <si>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</si>
  <si>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</si>
  <si>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</si>
  <si>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</si>
  <si>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</si>
  <si>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</si>
  <si>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19%</t>
  </si>
  <si>
    <t>Total Reclamado</t>
  </si>
  <si>
    <t>Piso flotante 8 mm</t>
  </si>
  <si>
    <t>Espuma Niveladora para Pisos</t>
  </si>
  <si>
    <t>rollo</t>
  </si>
  <si>
    <t>m2</t>
  </si>
  <si>
    <t>Guardapolvos</t>
  </si>
  <si>
    <t>un</t>
  </si>
  <si>
    <t>Junquillo</t>
  </si>
  <si>
    <t>Pegamento</t>
  </si>
  <si>
    <t>Materiales</t>
  </si>
  <si>
    <t>Retiro de piso flotante</t>
  </si>
  <si>
    <t>Instalacion de piso flotante</t>
  </si>
  <si>
    <t>Instalacion de guardapolvos y junquillo</t>
  </si>
  <si>
    <t>Nivelacion y preparacion del piso</t>
  </si>
  <si>
    <t>Retiro de escombros</t>
  </si>
  <si>
    <t>ml</t>
  </si>
  <si>
    <t>gl</t>
  </si>
  <si>
    <t>1.1</t>
  </si>
  <si>
    <t>1.2</t>
  </si>
  <si>
    <t>1.3</t>
  </si>
  <si>
    <t>1.4</t>
  </si>
  <si>
    <t>1.5</t>
  </si>
  <si>
    <t>2.1</t>
  </si>
  <si>
    <t>2.2</t>
  </si>
  <si>
    <t>2.3</t>
  </si>
  <si>
    <t>2.4</t>
  </si>
  <si>
    <t>2.5</t>
  </si>
  <si>
    <t>Sr. Carlos Michel Franceschi Tapia</t>
  </si>
  <si>
    <t>Exequiel Fernández N°2335, Macul</t>
  </si>
  <si>
    <t>Trabajos a realizar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</si>
</sst>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34"/>
  <sheetViews>
    <sheetView showGridLines="0" tabSelected="1" zoomScale="85" zoomScaleNormal="85" workbookViewId="0">
      <selection activeCell="AD38" sqref="AD38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.28515625" style="1" customWidth="1"/>
    <col min="7" max="7" width="7.28515625" style="1" customWidth="1"/>
    <col min="8" max="8" width="8.85546875" style="1" customWidth="1"/>
    <col min="9" max="10" width="12.5703125" style="1" bestFit="1" customWidth="1"/>
    <col min="11" max="11" width="5.140625" style="1" bestFit="1" customWidth="1"/>
    <col min="12" max="12" width="14" style="1" bestFit="1" customWidth="1"/>
    <col min="13" max="13" width="1.5703125" style="1" customWidth="1"/>
    <col min="14" max="14" width="5.7109375" style="1" customWidth="1"/>
    <col min="15" max="15" width="1.5703125" style="1" customWidth="1"/>
    <col min="16" max="16" width="1" style="1" customWidth="1"/>
    <col min="17" max="17" width="1.85546875" style="1" customWidth="1"/>
    <col min="18" max="18" width="2.28515625" style="1" customWidth="1"/>
    <col min="19" max="19" width="2.5703125" style="1" customWidth="1"/>
    <col min="20" max="21" width="12.5703125" style="1" bestFit="1" customWidth="1"/>
    <col min="22" max="22" width="4.5703125" style="1" bestFit="1" customWidth="1"/>
    <col min="23" max="23" width="15.85546875" style="1" bestFit="1" customWidth="1"/>
    <col min="24" max="24" width="1.5703125" style="1" customWidth="1"/>
    <col min="25" max="25" width="6.140625" style="1" bestFit="1" customWidth="1"/>
    <col min="26" max="26" width="1.5703125" style="1" customWidth="1"/>
    <col min="27" max="27" width="1" style="1" customWidth="1"/>
    <col min="28" max="28" width="1.85546875" style="1" customWidth="1"/>
    <col min="29" max="29" width="2.28515625" style="1" customWidth="1"/>
    <col min="30" max="30" width="2.85546875" style="1" customWidth="1"/>
    <col min="31" max="16384" width="11.42578125" style="1"/>
  </cols>
  <sheetData>
    <row r="2" spans="2:21" ht="15">
      <c r="B2" s="50"/>
      <c r="C2" s="50"/>
      <c r="D2" s="90" t="s">
        <v>61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</row>
    <row r="3" spans="2:21" ht="15">
      <c r="B3" s="87" t="s">
        <v>9</v>
      </c>
      <c r="C3" s="50"/>
      <c r="D3" s="86" t="s">
        <v>1</v>
      </c>
      <c r="E3" s="53"/>
      <c r="F3" s="54"/>
      <c r="G3" s="142" t="s">
        <v>0</v>
      </c>
      <c r="H3" s="142"/>
      <c r="I3" s="143"/>
      <c r="J3" s="143"/>
      <c r="K3" s="143"/>
      <c r="L3" s="143"/>
      <c r="M3" s="55"/>
      <c r="N3" s="52"/>
      <c r="O3" s="52"/>
      <c r="P3" s="52"/>
      <c r="Q3" s="52"/>
      <c r="R3" s="52"/>
      <c r="S3" s="51"/>
    </row>
    <row r="4" spans="2:21" ht="15">
      <c r="B4" s="91"/>
      <c r="C4" s="92"/>
      <c r="D4" s="93" t="s">
        <v>62</v>
      </c>
      <c r="E4" s="54"/>
      <c r="F4" s="54"/>
      <c r="G4" s="94"/>
      <c r="H4" s="94"/>
      <c r="I4" s="91"/>
      <c r="J4" s="91"/>
      <c r="K4" s="91"/>
      <c r="L4" s="91"/>
      <c r="M4" s="55"/>
      <c r="N4" s="52"/>
      <c r="O4" s="52"/>
      <c r="P4" s="52"/>
      <c r="Q4" s="52"/>
      <c r="R4" s="52"/>
      <c r="S4" s="51"/>
    </row>
    <row r="5" spans="2:21" ht="15">
      <c r="B5" s="91"/>
      <c r="C5" s="92"/>
      <c r="D5" s="90" t="s">
        <v>32</v>
      </c>
      <c r="E5" s="54"/>
      <c r="F5" s="54"/>
      <c r="G5" s="94"/>
      <c r="H5" s="94"/>
      <c r="I5" s="91"/>
      <c r="J5" s="91"/>
      <c r="K5" s="91"/>
      <c r="L5" s="91"/>
      <c r="M5" s="55"/>
      <c r="N5" s="52"/>
      <c r="O5" s="52"/>
      <c r="P5" s="52"/>
      <c r="Q5" s="52"/>
      <c r="R5" s="52"/>
      <c r="S5" s="51"/>
    </row>
    <row r="6" spans="2:21" ht="15">
      <c r="B6" s="57">
        <v>1</v>
      </c>
      <c r="C6" s="58"/>
      <c r="D6" s="95" t="s">
        <v>43</v>
      </c>
      <c r="E6" s="59"/>
      <c r="F6" s="56"/>
      <c r="G6" s="60" t="s">
        <v>2</v>
      </c>
      <c r="H6" s="57" t="s">
        <v>3</v>
      </c>
      <c r="I6" s="61" t="s">
        <v>4</v>
      </c>
      <c r="J6" s="62" t="s">
        <v>5</v>
      </c>
      <c r="K6" s="60" t="s">
        <v>6</v>
      </c>
      <c r="L6" s="65" t="s">
        <v>7</v>
      </c>
      <c r="M6" s="63"/>
      <c r="N6" s="148" t="s">
        <v>8</v>
      </c>
      <c r="O6" s="148"/>
      <c r="P6" s="148"/>
      <c r="Q6" s="148"/>
      <c r="R6" s="148"/>
      <c r="S6" s="64"/>
    </row>
    <row r="7" spans="2:21" ht="15">
      <c r="B7" s="96" t="s">
        <v>51</v>
      </c>
      <c r="C7" s="50"/>
      <c r="D7" s="137" t="s">
        <v>35</v>
      </c>
      <c r="E7" s="66"/>
      <c r="F7" s="67"/>
      <c r="G7" s="68">
        <v>40</v>
      </c>
      <c r="H7" s="69" t="s">
        <v>38</v>
      </c>
      <c r="I7" s="70">
        <v>10990</v>
      </c>
      <c r="J7" s="70">
        <f t="shared" ref="J7:J17" si="0">+G7*I7</f>
        <v>439600</v>
      </c>
      <c r="K7" s="72">
        <v>0</v>
      </c>
      <c r="L7" s="70">
        <f t="shared" ref="L7:L17" si="1">+(-J7*K7)+J7</f>
        <v>439600</v>
      </c>
      <c r="M7" s="71"/>
      <c r="N7" s="151"/>
      <c r="O7" s="152"/>
      <c r="P7" s="152"/>
      <c r="Q7" s="152"/>
      <c r="R7" s="152"/>
      <c r="S7" s="153"/>
    </row>
    <row r="8" spans="2:21" ht="15">
      <c r="B8" s="96" t="s">
        <v>52</v>
      </c>
      <c r="C8" s="50"/>
      <c r="D8" s="137" t="s">
        <v>36</v>
      </c>
      <c r="E8" s="66"/>
      <c r="F8" s="67"/>
      <c r="G8" s="68">
        <v>4</v>
      </c>
      <c r="H8" s="69" t="s">
        <v>37</v>
      </c>
      <c r="I8" s="70">
        <v>7190</v>
      </c>
      <c r="J8" s="70">
        <f t="shared" si="0"/>
        <v>28760</v>
      </c>
      <c r="K8" s="72">
        <v>0</v>
      </c>
      <c r="L8" s="70">
        <f t="shared" si="1"/>
        <v>28760</v>
      </c>
      <c r="M8" s="71"/>
      <c r="N8" s="151"/>
      <c r="O8" s="152"/>
      <c r="P8" s="152"/>
      <c r="Q8" s="152"/>
      <c r="R8" s="152"/>
      <c r="S8" s="153"/>
    </row>
    <row r="9" spans="2:21" ht="13.15" customHeight="1">
      <c r="B9" s="96" t="s">
        <v>53</v>
      </c>
      <c r="C9" s="50"/>
      <c r="D9" s="130" t="s">
        <v>39</v>
      </c>
      <c r="E9" s="66"/>
      <c r="F9" s="67"/>
      <c r="G9" s="68">
        <v>12</v>
      </c>
      <c r="H9" s="69" t="s">
        <v>40</v>
      </c>
      <c r="I9" s="70">
        <v>6490</v>
      </c>
      <c r="J9" s="70">
        <f t="shared" si="0"/>
        <v>77880</v>
      </c>
      <c r="K9" s="72">
        <v>0</v>
      </c>
      <c r="L9" s="70">
        <f t="shared" si="1"/>
        <v>77880</v>
      </c>
      <c r="M9" s="71"/>
      <c r="N9" s="151"/>
      <c r="O9" s="152"/>
      <c r="P9" s="152"/>
      <c r="Q9" s="152"/>
      <c r="R9" s="152"/>
      <c r="S9" s="153"/>
    </row>
    <row r="10" spans="2:21" ht="15">
      <c r="B10" s="96" t="s">
        <v>54</v>
      </c>
      <c r="C10" s="50"/>
      <c r="D10" s="130" t="s">
        <v>41</v>
      </c>
      <c r="E10" s="66"/>
      <c r="F10" s="67"/>
      <c r="G10" s="68">
        <v>12</v>
      </c>
      <c r="H10" s="69" t="s">
        <v>40</v>
      </c>
      <c r="I10" s="70">
        <v>2990</v>
      </c>
      <c r="J10" s="70">
        <f t="shared" si="0"/>
        <v>35880</v>
      </c>
      <c r="K10" s="72">
        <v>0</v>
      </c>
      <c r="L10" s="70">
        <f t="shared" si="1"/>
        <v>35880</v>
      </c>
      <c r="M10" s="71"/>
      <c r="N10" s="151"/>
      <c r="O10" s="152"/>
      <c r="P10" s="152"/>
      <c r="Q10" s="152"/>
      <c r="R10" s="152"/>
      <c r="S10" s="153"/>
    </row>
    <row r="11" spans="2:21" ht="15">
      <c r="B11" s="96" t="s">
        <v>55</v>
      </c>
      <c r="C11" s="50"/>
      <c r="D11" s="130" t="s">
        <v>42</v>
      </c>
      <c r="E11" s="66"/>
      <c r="F11" s="67"/>
      <c r="G11" s="68">
        <v>1</v>
      </c>
      <c r="H11" s="69" t="s">
        <v>40</v>
      </c>
      <c r="I11" s="70">
        <v>34790</v>
      </c>
      <c r="J11" s="70">
        <f t="shared" si="0"/>
        <v>34790</v>
      </c>
      <c r="K11" s="72">
        <v>0</v>
      </c>
      <c r="L11" s="70">
        <f t="shared" si="1"/>
        <v>34790</v>
      </c>
      <c r="M11" s="71"/>
      <c r="N11" s="151"/>
      <c r="O11" s="152"/>
      <c r="P11" s="152"/>
      <c r="Q11" s="152"/>
      <c r="R11" s="152"/>
      <c r="S11" s="153"/>
    </row>
    <row r="12" spans="2:21" ht="13.9" customHeight="1">
      <c r="B12" s="57">
        <v>2</v>
      </c>
      <c r="C12" s="58"/>
      <c r="D12" s="95" t="s">
        <v>63</v>
      </c>
      <c r="E12" s="59"/>
      <c r="F12" s="56"/>
      <c r="G12" s="60" t="s">
        <v>2</v>
      </c>
      <c r="H12" s="57" t="s">
        <v>3</v>
      </c>
      <c r="I12" s="61" t="s">
        <v>4</v>
      </c>
      <c r="J12" s="62" t="s">
        <v>5</v>
      </c>
      <c r="K12" s="60" t="s">
        <v>6</v>
      </c>
      <c r="L12" s="65" t="s">
        <v>7</v>
      </c>
      <c r="M12" s="63"/>
      <c r="N12" s="148" t="s">
        <v>8</v>
      </c>
      <c r="O12" s="148"/>
      <c r="P12" s="148"/>
      <c r="Q12" s="148"/>
      <c r="R12" s="148"/>
      <c r="S12" s="64"/>
    </row>
    <row r="13" spans="2:21" ht="15">
      <c r="B13" s="96" t="s">
        <v>56</v>
      </c>
      <c r="C13" s="50"/>
      <c r="D13" s="130" t="s">
        <v>44</v>
      </c>
      <c r="E13" s="66"/>
      <c r="F13" s="67"/>
      <c r="G13" s="68">
        <v>40</v>
      </c>
      <c r="H13" s="69" t="s">
        <v>38</v>
      </c>
      <c r="I13" s="70">
        <v>5000</v>
      </c>
      <c r="J13" s="70">
        <f t="shared" si="0"/>
        <v>200000</v>
      </c>
      <c r="K13" s="72">
        <v>0</v>
      </c>
      <c r="L13" s="70">
        <f t="shared" si="1"/>
        <v>200000</v>
      </c>
      <c r="M13" s="71"/>
      <c r="N13" s="151"/>
      <c r="O13" s="152"/>
      <c r="P13" s="152"/>
      <c r="Q13" s="152"/>
      <c r="R13" s="152"/>
      <c r="S13" s="153"/>
    </row>
    <row r="14" spans="2:21" ht="15">
      <c r="B14" s="96" t="s">
        <v>57</v>
      </c>
      <c r="C14" s="50"/>
      <c r="D14" s="130" t="s">
        <v>45</v>
      </c>
      <c r="E14" s="66"/>
      <c r="F14" s="67"/>
      <c r="G14" s="68">
        <v>40</v>
      </c>
      <c r="H14" s="69" t="s">
        <v>38</v>
      </c>
      <c r="I14" s="70">
        <v>10500</v>
      </c>
      <c r="J14" s="70">
        <f t="shared" si="0"/>
        <v>420000</v>
      </c>
      <c r="K14" s="72">
        <v>0</v>
      </c>
      <c r="L14" s="70">
        <f t="shared" si="1"/>
        <v>420000</v>
      </c>
      <c r="M14" s="71"/>
      <c r="N14" s="151"/>
      <c r="O14" s="152"/>
      <c r="P14" s="152"/>
      <c r="Q14" s="152"/>
      <c r="R14" s="152"/>
      <c r="S14" s="153"/>
    </row>
    <row r="15" spans="2:21" ht="15">
      <c r="B15" s="96" t="s">
        <v>58</v>
      </c>
      <c r="C15" s="50"/>
      <c r="D15" s="130" t="s">
        <v>46</v>
      </c>
      <c r="E15" s="66"/>
      <c r="F15" s="67"/>
      <c r="G15" s="68">
        <v>28</v>
      </c>
      <c r="H15" s="69" t="s">
        <v>49</v>
      </c>
      <c r="I15" s="70">
        <v>5000</v>
      </c>
      <c r="J15" s="70">
        <f t="shared" si="0"/>
        <v>140000</v>
      </c>
      <c r="K15" s="72">
        <v>0</v>
      </c>
      <c r="L15" s="70">
        <f t="shared" si="1"/>
        <v>140000</v>
      </c>
      <c r="M15" s="71"/>
      <c r="N15" s="151"/>
      <c r="O15" s="152"/>
      <c r="P15" s="152"/>
      <c r="Q15" s="152"/>
      <c r="R15" s="152"/>
      <c r="S15" s="153"/>
      <c r="U15" s="1" t="str">
        <f t="shared" ref="U15" si="2">LOWER(D15)</f>
        <v>instalacion de guardapolvos y junquillo</v>
      </c>
    </row>
    <row r="16" spans="2:21" ht="15">
      <c r="B16" s="96" t="s">
        <v>59</v>
      </c>
      <c r="C16" s="50"/>
      <c r="D16" s="130" t="s">
        <v>47</v>
      </c>
      <c r="E16" s="66"/>
      <c r="F16" s="67"/>
      <c r="G16" s="68">
        <v>40</v>
      </c>
      <c r="H16" s="69" t="s">
        <v>38</v>
      </c>
      <c r="I16" s="70">
        <v>3000</v>
      </c>
      <c r="J16" s="70">
        <f t="shared" si="0"/>
        <v>120000</v>
      </c>
      <c r="K16" s="72">
        <v>0</v>
      </c>
      <c r="L16" s="70">
        <f t="shared" si="1"/>
        <v>120000</v>
      </c>
      <c r="M16" s="71"/>
      <c r="N16" s="108"/>
      <c r="O16" s="109"/>
      <c r="P16" s="109"/>
      <c r="Q16" s="109"/>
      <c r="R16" s="109"/>
      <c r="S16" s="110"/>
    </row>
    <row r="17" spans="2:19" ht="15">
      <c r="B17" s="96" t="s">
        <v>60</v>
      </c>
      <c r="C17" s="50"/>
      <c r="D17" s="130" t="s">
        <v>48</v>
      </c>
      <c r="E17" s="66"/>
      <c r="F17" s="67"/>
      <c r="G17" s="68">
        <v>1</v>
      </c>
      <c r="H17" s="69" t="s">
        <v>50</v>
      </c>
      <c r="I17" s="70">
        <v>100000</v>
      </c>
      <c r="J17" s="70">
        <f t="shared" si="0"/>
        <v>100000</v>
      </c>
      <c r="K17" s="72">
        <v>0</v>
      </c>
      <c r="L17" s="70">
        <f t="shared" si="1"/>
        <v>100000</v>
      </c>
      <c r="M17" s="71"/>
      <c r="N17" s="108"/>
      <c r="O17" s="109"/>
      <c r="P17" s="109"/>
      <c r="Q17" s="109"/>
      <c r="R17" s="109"/>
      <c r="S17" s="110"/>
    </row>
    <row r="18" spans="2:19" ht="14.25"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</row>
    <row r="19" spans="2:19" ht="15">
      <c r="B19" s="73"/>
      <c r="C19" s="50"/>
      <c r="D19" s="97"/>
      <c r="E19" s="88"/>
      <c r="F19" s="67"/>
      <c r="G19" s="149" t="s">
        <v>10</v>
      </c>
      <c r="H19" s="150"/>
      <c r="I19" s="150"/>
      <c r="J19" s="150"/>
      <c r="K19" s="150"/>
      <c r="L19" s="98">
        <f>SUM(L6:L17)</f>
        <v>1596910</v>
      </c>
      <c r="M19" s="74"/>
      <c r="N19" s="75"/>
      <c r="O19" s="75"/>
      <c r="P19" s="75"/>
      <c r="Q19" s="75"/>
      <c r="R19" s="75"/>
      <c r="S19" s="76"/>
    </row>
    <row r="20" spans="2:19" ht="15">
      <c r="B20" s="73"/>
      <c r="C20" s="50"/>
      <c r="D20" s="99"/>
      <c r="E20" s="99"/>
      <c r="F20" s="67"/>
      <c r="G20" s="144" t="s">
        <v>11</v>
      </c>
      <c r="H20" s="145"/>
      <c r="I20" s="145"/>
      <c r="J20" s="145"/>
      <c r="K20" s="145"/>
      <c r="L20" s="100">
        <f>SUM(L19:L19)</f>
        <v>1596910</v>
      </c>
      <c r="M20" s="77"/>
      <c r="N20" s="78"/>
      <c r="O20" s="78"/>
      <c r="P20" s="78"/>
      <c r="Q20" s="78"/>
      <c r="R20" s="78"/>
      <c r="S20" s="79"/>
    </row>
    <row r="21" spans="2:19" ht="15" hidden="1">
      <c r="B21" s="73"/>
      <c r="C21" s="50"/>
      <c r="D21" s="99"/>
      <c r="E21" s="101"/>
      <c r="F21" s="80"/>
      <c r="G21" s="146" t="s">
        <v>33</v>
      </c>
      <c r="H21" s="147"/>
      <c r="I21" s="147"/>
      <c r="J21" s="147"/>
      <c r="K21" s="147"/>
      <c r="L21" s="102"/>
      <c r="M21" s="77"/>
      <c r="N21" s="78"/>
      <c r="O21" s="78"/>
      <c r="P21" s="78"/>
      <c r="Q21" s="78"/>
      <c r="R21" s="78"/>
      <c r="S21" s="79"/>
    </row>
    <row r="22" spans="2:19" ht="15">
      <c r="B22" s="73"/>
      <c r="C22" s="50"/>
      <c r="D22" s="50"/>
      <c r="E22" s="103"/>
      <c r="F22" s="67"/>
      <c r="G22" s="140" t="s">
        <v>12</v>
      </c>
      <c r="H22" s="141"/>
      <c r="I22" s="141"/>
      <c r="J22" s="141"/>
      <c r="K22" s="141"/>
      <c r="L22" s="104">
        <f>SUM(L20:L21)</f>
        <v>1596910</v>
      </c>
      <c r="M22" s="81"/>
      <c r="N22" s="78"/>
      <c r="O22" s="78"/>
      <c r="P22" s="78"/>
      <c r="Q22" s="78"/>
      <c r="R22" s="78"/>
      <c r="S22" s="79"/>
    </row>
    <row r="23" spans="2:19" ht="15">
      <c r="B23" s="73"/>
      <c r="C23" s="50"/>
      <c r="D23" s="99"/>
      <c r="E23" s="89"/>
      <c r="F23" s="67"/>
      <c r="G23" s="138"/>
      <c r="H23" s="139"/>
      <c r="I23" s="139"/>
      <c r="J23" s="139"/>
      <c r="K23" s="139"/>
      <c r="L23" s="82"/>
      <c r="M23" s="82"/>
      <c r="N23" s="82"/>
      <c r="O23" s="82"/>
      <c r="P23" s="83"/>
      <c r="Q23" s="83"/>
      <c r="R23" s="83"/>
      <c r="S23" s="84"/>
    </row>
    <row r="27" spans="2:19" ht="15" customHeight="1"/>
    <row r="34" ht="13.9" customHeight="1"/>
  </sheetData>
  <mergeCells count="16">
    <mergeCell ref="N12:R12"/>
    <mergeCell ref="N6:R6"/>
    <mergeCell ref="G19:K19"/>
    <mergeCell ref="N7:S7"/>
    <mergeCell ref="N8:S8"/>
    <mergeCell ref="N9:S9"/>
    <mergeCell ref="N10:S10"/>
    <mergeCell ref="N11:S11"/>
    <mergeCell ref="N13:S13"/>
    <mergeCell ref="N14:S14"/>
    <mergeCell ref="N15:S15"/>
    <mergeCell ref="G23:K23"/>
    <mergeCell ref="G22:K22"/>
    <mergeCell ref="G3:L3"/>
    <mergeCell ref="G20:K20"/>
    <mergeCell ref="G21:K21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J27" sqref="J27:L29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2" customWidth="1"/>
    <col min="6" max="6" width="12.7109375" style="112" customWidth="1"/>
    <col min="7" max="7" width="6" style="2" customWidth="1"/>
    <col min="8" max="8" width="12.7109375" style="112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5"/>
    </row>
    <row r="3" spans="1:15">
      <c r="C3" s="85"/>
    </row>
    <row r="4" spans="1:15">
      <c r="B4" s="9" t="s">
        <v>25</v>
      </c>
      <c r="C4" s="9" t="s">
        <v>24</v>
      </c>
      <c r="D4" s="154" t="s">
        <v>13</v>
      </c>
      <c r="E4" s="154"/>
      <c r="F4" s="154"/>
      <c r="G4" s="154" t="s">
        <v>14</v>
      </c>
      <c r="H4" s="154"/>
      <c r="I4" s="154"/>
      <c r="J4" s="154"/>
      <c r="K4" s="154"/>
      <c r="L4" s="154"/>
    </row>
    <row r="5" spans="1:15">
      <c r="B5" s="5"/>
      <c r="C5" s="106"/>
      <c r="D5" s="10" t="s">
        <v>15</v>
      </c>
      <c r="E5" s="113" t="s">
        <v>17</v>
      </c>
      <c r="F5" s="133" t="s">
        <v>17</v>
      </c>
      <c r="G5" s="14" t="s">
        <v>15</v>
      </c>
      <c r="H5" s="113" t="s">
        <v>17</v>
      </c>
      <c r="I5" s="14" t="s">
        <v>18</v>
      </c>
      <c r="J5" s="14" t="s">
        <v>19</v>
      </c>
      <c r="K5" s="11" t="s">
        <v>17</v>
      </c>
      <c r="L5" s="14" t="s">
        <v>20</v>
      </c>
    </row>
    <row r="6" spans="1:15">
      <c r="A6" s="3"/>
      <c r="B6" s="6"/>
      <c r="C6" s="107"/>
      <c r="D6" s="12"/>
      <c r="E6" s="114" t="s">
        <v>16</v>
      </c>
      <c r="F6" s="134" t="s">
        <v>21</v>
      </c>
      <c r="G6" s="15"/>
      <c r="H6" s="114" t="s">
        <v>26</v>
      </c>
      <c r="I6" s="15" t="s">
        <v>27</v>
      </c>
      <c r="J6" s="15" t="s">
        <v>22</v>
      </c>
      <c r="K6" s="13" t="s">
        <v>28</v>
      </c>
      <c r="L6" s="15"/>
    </row>
    <row r="7" spans="1:15" ht="15">
      <c r="A7" s="4"/>
      <c r="B7" s="30"/>
      <c r="C7" s="16"/>
      <c r="D7" s="29"/>
      <c r="E7" s="32"/>
      <c r="F7" s="123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23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27" customFormat="1" ht="15">
      <c r="A9" s="118"/>
      <c r="B9" s="119"/>
      <c r="C9" s="120"/>
      <c r="D9" s="121"/>
      <c r="E9" s="122"/>
      <c r="F9" s="123">
        <f t="shared" si="0"/>
        <v>0</v>
      </c>
      <c r="G9" s="121"/>
      <c r="H9" s="31"/>
      <c r="I9" s="122">
        <f t="shared" si="1"/>
        <v>0</v>
      </c>
      <c r="J9" s="124">
        <v>0</v>
      </c>
      <c r="K9" s="125">
        <f t="shared" si="2"/>
        <v>0</v>
      </c>
      <c r="L9" s="126"/>
      <c r="O9" s="128"/>
    </row>
    <row r="10" spans="1:15" s="127" customFormat="1" ht="15">
      <c r="A10" s="118"/>
      <c r="B10" s="119"/>
      <c r="C10" s="129"/>
      <c r="D10" s="121"/>
      <c r="E10" s="122"/>
      <c r="F10" s="123">
        <f t="shared" si="0"/>
        <v>0</v>
      </c>
      <c r="G10" s="121"/>
      <c r="H10" s="31"/>
      <c r="I10" s="122">
        <f t="shared" si="1"/>
        <v>0</v>
      </c>
      <c r="J10" s="124">
        <v>0</v>
      </c>
      <c r="K10" s="125">
        <f t="shared" si="2"/>
        <v>0</v>
      </c>
      <c r="L10" s="126"/>
      <c r="O10" s="128"/>
    </row>
    <row r="11" spans="1:15" s="127" customFormat="1" ht="15">
      <c r="A11" s="118"/>
      <c r="B11" s="119"/>
      <c r="C11" s="129"/>
      <c r="D11" s="121"/>
      <c r="E11" s="122"/>
      <c r="F11" s="123">
        <f t="shared" si="0"/>
        <v>0</v>
      </c>
      <c r="G11" s="121"/>
      <c r="H11" s="31"/>
      <c r="I11" s="122">
        <f t="shared" si="1"/>
        <v>0</v>
      </c>
      <c r="J11" s="124">
        <v>0</v>
      </c>
      <c r="K11" s="125">
        <f t="shared" si="2"/>
        <v>0</v>
      </c>
      <c r="L11" s="126"/>
      <c r="O11" s="128"/>
    </row>
    <row r="12" spans="1:15" s="127" customFormat="1">
      <c r="A12" s="118"/>
      <c r="B12" s="119"/>
      <c r="C12" s="129"/>
      <c r="D12" s="121"/>
      <c r="E12" s="122"/>
      <c r="F12" s="123">
        <f t="shared" si="0"/>
        <v>0</v>
      </c>
      <c r="G12" s="121"/>
      <c r="H12" s="31"/>
      <c r="I12" s="122">
        <f t="shared" si="1"/>
        <v>0</v>
      </c>
      <c r="J12" s="124">
        <v>0</v>
      </c>
      <c r="K12" s="125">
        <f t="shared" si="2"/>
        <v>0</v>
      </c>
      <c r="L12" s="126"/>
    </row>
    <row r="13" spans="1:15" s="127" customFormat="1" ht="15">
      <c r="A13" s="118"/>
      <c r="B13" s="119"/>
      <c r="C13" s="129"/>
      <c r="D13" s="121"/>
      <c r="E13" s="122"/>
      <c r="F13" s="123">
        <f t="shared" ref="F13:F22" si="3">E13*D13</f>
        <v>0</v>
      </c>
      <c r="G13" s="121"/>
      <c r="H13" s="31"/>
      <c r="I13" s="122">
        <f t="shared" si="1"/>
        <v>0</v>
      </c>
      <c r="J13" s="124">
        <v>0</v>
      </c>
      <c r="K13" s="125">
        <f t="shared" si="2"/>
        <v>0</v>
      </c>
      <c r="L13" s="126"/>
      <c r="O13" s="128"/>
    </row>
    <row r="14" spans="1:15" s="127" customFormat="1" ht="15">
      <c r="A14" s="118"/>
      <c r="B14" s="119"/>
      <c r="C14" s="129"/>
      <c r="D14" s="121"/>
      <c r="E14" s="122"/>
      <c r="F14" s="123">
        <f t="shared" si="3"/>
        <v>0</v>
      </c>
      <c r="G14" s="121"/>
      <c r="H14" s="31"/>
      <c r="I14" s="122">
        <f t="shared" si="1"/>
        <v>0</v>
      </c>
      <c r="J14" s="124">
        <v>0</v>
      </c>
      <c r="K14" s="125">
        <f t="shared" si="2"/>
        <v>0</v>
      </c>
      <c r="L14" s="126"/>
      <c r="O14" s="128"/>
    </row>
    <row r="15" spans="1:15" ht="15">
      <c r="A15" s="4"/>
      <c r="B15" s="30"/>
      <c r="C15" s="117"/>
      <c r="D15" s="29"/>
      <c r="E15" s="32"/>
      <c r="F15" s="111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26"/>
      <c r="O15" s="38"/>
    </row>
    <row r="16" spans="1:15" ht="15">
      <c r="A16" s="4"/>
      <c r="B16" s="30"/>
      <c r="C16" s="117"/>
      <c r="D16" s="29"/>
      <c r="E16" s="32"/>
      <c r="F16" s="111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26"/>
      <c r="O16" s="38"/>
    </row>
    <row r="17" spans="1:15" ht="15">
      <c r="A17" s="4"/>
      <c r="B17" s="30"/>
      <c r="C17" s="117"/>
      <c r="D17" s="29"/>
      <c r="E17" s="32"/>
      <c r="F17" s="111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26"/>
      <c r="O17" s="38"/>
    </row>
    <row r="18" spans="1:15" ht="15">
      <c r="A18" s="4"/>
      <c r="B18" s="30"/>
      <c r="C18" s="117"/>
      <c r="D18" s="29"/>
      <c r="E18" s="32"/>
      <c r="F18" s="111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26"/>
      <c r="O18" s="38"/>
    </row>
    <row r="19" spans="1:15" ht="15">
      <c r="A19" s="4"/>
      <c r="B19" s="30"/>
      <c r="C19" s="117"/>
      <c r="D19" s="29"/>
      <c r="E19" s="32"/>
      <c r="F19" s="111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26"/>
      <c r="O19" s="38"/>
    </row>
    <row r="20" spans="1:15" ht="15">
      <c r="A20" s="4"/>
      <c r="B20" s="30"/>
      <c r="C20" s="117"/>
      <c r="D20" s="29"/>
      <c r="E20" s="32"/>
      <c r="F20" s="111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26"/>
      <c r="O20" s="38"/>
    </row>
    <row r="21" spans="1:15" ht="15">
      <c r="A21" s="4"/>
      <c r="B21" s="30"/>
      <c r="C21" s="117"/>
      <c r="D21" s="29"/>
      <c r="E21" s="32"/>
      <c r="F21" s="111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26"/>
      <c r="O21" s="38"/>
    </row>
    <row r="22" spans="1:15" ht="15">
      <c r="A22" s="4"/>
      <c r="B22" s="30"/>
      <c r="C22" s="117"/>
      <c r="D22" s="29"/>
      <c r="E22" s="32"/>
      <c r="F22" s="111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26"/>
      <c r="O22" s="38"/>
    </row>
    <row r="23" spans="1:15">
      <c r="B23" s="17"/>
      <c r="C23" s="20"/>
      <c r="D23" s="21"/>
      <c r="E23" s="115"/>
      <c r="F23" s="135"/>
      <c r="G23" s="22"/>
      <c r="H23" s="115"/>
      <c r="I23" s="20"/>
      <c r="J23" s="20"/>
      <c r="K23" s="21"/>
      <c r="L23" s="40"/>
    </row>
    <row r="24" spans="1:15">
      <c r="B24" s="18"/>
      <c r="C24" s="23"/>
      <c r="D24" s="161" t="s">
        <v>34</v>
      </c>
      <c r="E24" s="161"/>
      <c r="F24" s="105">
        <f>SUM(F7:F22)</f>
        <v>0</v>
      </c>
      <c r="G24" s="34" t="s">
        <v>23</v>
      </c>
      <c r="H24" s="131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16"/>
      <c r="F25" s="136"/>
      <c r="G25" s="6"/>
      <c r="H25" s="116"/>
      <c r="I25" s="26"/>
      <c r="J25" s="27"/>
      <c r="K25" s="28"/>
      <c r="L25" s="42"/>
    </row>
    <row r="26" spans="1:15">
      <c r="G26" s="3"/>
      <c r="H26" s="132"/>
      <c r="I26" s="3"/>
      <c r="J26" s="7"/>
      <c r="K26" s="8"/>
      <c r="L26" s="43"/>
    </row>
    <row r="27" spans="1:15" ht="15">
      <c r="J27" s="155" t="s">
        <v>29</v>
      </c>
      <c r="K27" s="156"/>
      <c r="L27" s="45">
        <f>'Daños Edificio'!L22</f>
        <v>1596910</v>
      </c>
    </row>
    <row r="28" spans="1:15" ht="15">
      <c r="J28" s="157" t="s">
        <v>30</v>
      </c>
      <c r="K28" s="158"/>
      <c r="L28" s="46">
        <f>K24</f>
        <v>0</v>
      </c>
    </row>
    <row r="29" spans="1:15" ht="15.75">
      <c r="J29" s="159" t="s">
        <v>31</v>
      </c>
      <c r="K29" s="160"/>
      <c r="L29" s="47">
        <f>SUM(L27:L28)</f>
        <v>1596910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2024-03-14T15:17:13Z</dcterms:modified>
</cp:coreProperties>
</file>