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8F4492DF-C998-407C-9C54-D818A280A05A}" xr6:coauthVersionLast="47" xr6:coauthVersionMax="47" xr10:uidLastSave="{00000000-0000-0000-0000-000000000000}"/>
  <bookViews>
    <workbookView xWindow="23064" yWindow="168" windowWidth="23016" windowHeight="1221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9" i="1" l="1"/>
  <c r="I10" i="1" s="1"/>
  <c r="I11" i="1" s="1"/>
  <c r="P9" i="1"/>
  <c r="P10" i="1" s="1"/>
  <c r="P11" i="1" s="1"/>
  <c r="I12" i="1" l="1"/>
  <c r="P12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<sst xmlns="http://schemas.openxmlformats.org/spreadsheetml/2006/main" count="55" uniqueCount="45">
  <si>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</si>
  <si>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</si>
  <si>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</si>
  <si>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</si>
  <si>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</si>
  <si>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</si>
  <si>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</si>
  <si>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</si>
  <si>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</si>
  <si>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</si>
  <si>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</si>
  <si>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</si>
  <si>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</si>
  <si>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</si>
  <si>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</si>
  <si>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</si>
  <si>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</si>
  <si>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</si>
  <si>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</si>
  <si>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</si>
  <si>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</si>
  <si>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</si>
  <si>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</si>
  <si>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</si>
  <si>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</si>
  <si>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</si>
  <si>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</si>
  <si>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</si>
  <si>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</si>
  <si>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</si>
  <si>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</si>
  <si>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</si>
  <si>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</si>
  <si>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</si>
  <si>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</si>
  <si>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</si>
  <si>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</si>
  <si>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</si>
  <si>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</si>
  <si>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</si>
  <si>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Suministro e instalación de calefon, Marca Rinnai de 24 l/m</t>
  </si>
  <si>
    <t>un</t>
  </si>
  <si>
    <t>1.1</t>
  </si>
  <si>
    <t>El Peumo N°187, Vitacura</t>
  </si>
  <si>
    <t>Sr. Ignacio Melero Pinto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</si>
</sst>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D2" sqref="D2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3" width="12" style="1" customWidth="1"/>
    <col min="14" max="14" width="13.28515625" style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44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43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5" t="s">
        <v>9</v>
      </c>
      <c r="S6" s="145"/>
      <c r="T6" s="145"/>
      <c r="U6" s="145"/>
      <c r="V6" s="145"/>
      <c r="W6" s="64"/>
    </row>
    <row r="7" spans="2:25" ht="15">
      <c r="B7" s="100" t="s">
        <v>42</v>
      </c>
      <c r="C7" s="50"/>
      <c r="D7" s="144" t="s">
        <v>40</v>
      </c>
      <c r="E7" s="66"/>
      <c r="F7" s="68">
        <v>1</v>
      </c>
      <c r="G7" s="69" t="s">
        <v>41</v>
      </c>
      <c r="H7" s="70">
        <v>886000</v>
      </c>
      <c r="I7" s="70">
        <f t="shared" ref="I7" si="0">+F7*H7</f>
        <v>886000</v>
      </c>
      <c r="J7" s="67"/>
      <c r="K7" s="68">
        <v>1</v>
      </c>
      <c r="L7" s="69" t="s">
        <v>41</v>
      </c>
      <c r="M7" s="70">
        <v>886000</v>
      </c>
      <c r="N7" s="70">
        <f t="shared" ref="N7" si="1">+K7*M7</f>
        <v>886000</v>
      </c>
      <c r="O7" s="72">
        <v>0</v>
      </c>
      <c r="P7" s="70">
        <f t="shared" ref="P7" si="2">+(-N7*O7)+N7</f>
        <v>886000</v>
      </c>
      <c r="Q7" s="71"/>
      <c r="R7" s="148"/>
      <c r="S7" s="149"/>
      <c r="T7" s="149"/>
      <c r="U7" s="149"/>
      <c r="V7" s="149"/>
      <c r="W7" s="150"/>
    </row>
    <row r="8" spans="2:25" ht="14.25"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2:25" ht="13.15" customHeight="1">
      <c r="B9" s="73"/>
      <c r="C9" s="50"/>
      <c r="D9" s="101"/>
      <c r="E9" s="89"/>
      <c r="F9" s="146" t="s">
        <v>38</v>
      </c>
      <c r="G9" s="147"/>
      <c r="H9" s="147"/>
      <c r="I9" s="102">
        <f>SUM(I7:I7)</f>
        <v>886000</v>
      </c>
      <c r="J9" s="67"/>
      <c r="K9" s="146" t="s">
        <v>11</v>
      </c>
      <c r="L9" s="147"/>
      <c r="M9" s="147"/>
      <c r="N9" s="147"/>
      <c r="O9" s="147"/>
      <c r="P9" s="103">
        <f>SUM(P6:P7)</f>
        <v>886000</v>
      </c>
      <c r="Q9" s="74"/>
      <c r="R9" s="75"/>
      <c r="S9" s="75"/>
      <c r="T9" s="75"/>
      <c r="U9" s="75"/>
      <c r="V9" s="75"/>
      <c r="W9" s="76"/>
    </row>
    <row r="10" spans="2:25" ht="15">
      <c r="B10" s="73"/>
      <c r="C10" s="50"/>
      <c r="D10" s="104"/>
      <c r="E10" s="104"/>
      <c r="F10" s="160" t="s">
        <v>12</v>
      </c>
      <c r="G10" s="161"/>
      <c r="H10" s="161"/>
      <c r="I10" s="105">
        <f>SUM(I9:I9)</f>
        <v>886000</v>
      </c>
      <c r="J10" s="67"/>
      <c r="K10" s="160" t="s">
        <v>12</v>
      </c>
      <c r="L10" s="161"/>
      <c r="M10" s="161"/>
      <c r="N10" s="161"/>
      <c r="O10" s="161"/>
      <c r="P10" s="106">
        <f>SUM(P9:P9)</f>
        <v>886000</v>
      </c>
      <c r="Q10" s="77"/>
      <c r="R10" s="78"/>
      <c r="S10" s="78"/>
      <c r="T10" s="78"/>
      <c r="U10" s="78"/>
      <c r="V10" s="78"/>
      <c r="W10" s="79"/>
    </row>
    <row r="11" spans="2:25" ht="15">
      <c r="B11" s="73"/>
      <c r="C11" s="50"/>
      <c r="D11" s="104"/>
      <c r="E11" s="107"/>
      <c r="F11" s="93"/>
      <c r="G11" s="162" t="s">
        <v>34</v>
      </c>
      <c r="H11" s="162"/>
      <c r="I11" s="108">
        <f>I10*19%</f>
        <v>168340</v>
      </c>
      <c r="J11" s="80"/>
      <c r="K11" s="163" t="s">
        <v>35</v>
      </c>
      <c r="L11" s="162"/>
      <c r="M11" s="162"/>
      <c r="N11" s="162"/>
      <c r="O11" s="162"/>
      <c r="P11" s="109">
        <f>P10*19%</f>
        <v>168340</v>
      </c>
      <c r="Q11" s="77"/>
      <c r="R11" s="78"/>
      <c r="S11" s="78"/>
      <c r="T11" s="78"/>
      <c r="U11" s="78"/>
      <c r="V11" s="78"/>
      <c r="W11" s="79"/>
    </row>
    <row r="12" spans="2:25" ht="13.9" customHeight="1">
      <c r="B12" s="73"/>
      <c r="C12" s="50"/>
      <c r="D12" s="50"/>
      <c r="E12" s="110"/>
      <c r="F12" s="91"/>
      <c r="G12" s="153" t="s">
        <v>36</v>
      </c>
      <c r="H12" s="153"/>
      <c r="I12" s="111">
        <f>+I10+I11</f>
        <v>1054340</v>
      </c>
      <c r="J12" s="67"/>
      <c r="K12" s="154" t="s">
        <v>13</v>
      </c>
      <c r="L12" s="153"/>
      <c r="M12" s="153"/>
      <c r="N12" s="153"/>
      <c r="O12" s="153"/>
      <c r="P12" s="115">
        <f>SUM(P10:P11)</f>
        <v>1054340</v>
      </c>
      <c r="Q12" s="82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104"/>
      <c r="E13" s="112"/>
      <c r="F13" s="91"/>
      <c r="G13" s="92"/>
      <c r="H13" s="92"/>
      <c r="I13" s="113"/>
      <c r="J13" s="67"/>
      <c r="K13" s="91"/>
      <c r="L13" s="92"/>
      <c r="M13" s="92"/>
      <c r="N13" s="92"/>
      <c r="O13" s="92"/>
      <c r="P13" s="81"/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90"/>
      <c r="F14" s="151"/>
      <c r="G14" s="152"/>
      <c r="H14" s="152"/>
      <c r="I14" s="114"/>
      <c r="J14" s="67"/>
      <c r="K14" s="151"/>
      <c r="L14" s="152"/>
      <c r="M14" s="152"/>
      <c r="N14" s="152"/>
      <c r="O14" s="152"/>
      <c r="P14" s="83"/>
      <c r="Q14" s="83"/>
      <c r="R14" s="83"/>
      <c r="S14" s="83"/>
      <c r="T14" s="84"/>
      <c r="U14" s="84"/>
      <c r="V14" s="84"/>
      <c r="W14" s="85"/>
    </row>
    <row r="15" spans="2:25">
      <c r="Y15" s="1" t="e">
        <f>LOWER(#REF!)</f>
        <v>#REF!</v>
      </c>
    </row>
    <row r="28" ht="15" customHeight="1"/>
    <row r="35" ht="13.9" customHeight="1"/>
  </sheetData>
  <mergeCells count="14">
    <mergeCell ref="F14:H14"/>
    <mergeCell ref="K14:O14"/>
    <mergeCell ref="G12:H12"/>
    <mergeCell ref="K12:O12"/>
    <mergeCell ref="F3:I3"/>
    <mergeCell ref="K3:P3"/>
    <mergeCell ref="F10:H10"/>
    <mergeCell ref="K10:O10"/>
    <mergeCell ref="G11:H11"/>
    <mergeCell ref="K11:O11"/>
    <mergeCell ref="R6:V6"/>
    <mergeCell ref="K9:O9"/>
    <mergeCell ref="R7:W7"/>
    <mergeCell ref="F9:H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9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/>
      <c r="D5" s="10" t="s">
        <v>16</v>
      </c>
      <c r="E5" s="121" t="s">
        <v>18</v>
      </c>
      <c r="F5" s="140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1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2"/>
      <c r="G23" s="22"/>
      <c r="H23" s="123"/>
      <c r="I23" s="20"/>
      <c r="J23" s="20"/>
      <c r="K23" s="21"/>
      <c r="L23" s="40"/>
    </row>
    <row r="24" spans="1:15">
      <c r="B24" s="18"/>
      <c r="C24" s="23"/>
      <c r="D24" s="171" t="s">
        <v>37</v>
      </c>
      <c r="E24" s="171"/>
      <c r="F24" s="116">
        <f>SUM(F7:F22)</f>
        <v>0</v>
      </c>
      <c r="G24" s="34" t="s">
        <v>24</v>
      </c>
      <c r="H24" s="138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3"/>
      <c r="G25" s="6"/>
      <c r="H25" s="124"/>
      <c r="I25" s="26"/>
      <c r="J25" s="27"/>
      <c r="K25" s="28"/>
      <c r="L25" s="42"/>
    </row>
    <row r="26" spans="1:15">
      <c r="G26" s="3"/>
      <c r="H26" s="139"/>
      <c r="I26" s="3"/>
      <c r="J26" s="7"/>
      <c r="K26" s="8"/>
      <c r="L26" s="43"/>
    </row>
    <row r="27" spans="1:15" ht="15">
      <c r="J27" s="165" t="s">
        <v>30</v>
      </c>
      <c r="K27" s="166"/>
      <c r="L27" s="45">
        <f>'Daños Edificio'!P12</f>
        <v>1054340</v>
      </c>
    </row>
    <row r="28" spans="1:15" ht="15">
      <c r="J28" s="167" t="s">
        <v>31</v>
      </c>
      <c r="K28" s="168"/>
      <c r="L28" s="46">
        <f>K24</f>
        <v>0</v>
      </c>
    </row>
    <row r="29" spans="1:15" ht="15.75">
      <c r="J29" s="169" t="s">
        <v>32</v>
      </c>
      <c r="K29" s="170"/>
      <c r="L29" s="47">
        <f>SUM(L27:L28)</f>
        <v>1054340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2024-02-13T19:44:26Z</dcterms:modified>
</cp:coreProperties>
</file>