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9D38C6E5-F35C-41B6-835B-E89851B67381}" xr6:coauthVersionLast="47" xr6:coauthVersionMax="47" xr10:uidLastSave="{00000000-0000-0000-0000-000000000000}"/>
  <bookViews>
    <workbookView xWindow="22932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1" l="1"/>
  <c r="N11" i="1"/>
  <c r="P11" i="1" s="1"/>
  <c r="Y15" i="1" l="1"/>
  <c r="F7" i="3" l="1"/>
  <c r="F8" i="3"/>
  <c r="F9" i="3"/>
  <c r="F10" i="3"/>
  <c r="F11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I9" i="3"/>
  <c r="K9" i="3" s="1"/>
  <c r="I10" i="3"/>
  <c r="K10" i="3" s="1"/>
  <c r="I11" i="3"/>
  <c r="K11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6" i="3" s="1"/>
  <c r="F13" i="3" l="1"/>
  <c r="K13" i="3"/>
  <c r="L17" i="3" l="1"/>
  <c r="L18" i="3" s="1"/>
</calcChain>
</file>

<file path=xl/sharedStrings.xml><?xml version="1.0" encoding="utf-8"?>
<sst xmlns="http://schemas.openxmlformats.org/spreadsheetml/2006/main" count="60" uniqueCount="51">
  <si>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</si>
  <si>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</si>
  <si>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</si>
  <si>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</si>
  <si>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</si>
  <si>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</si>
  <si>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</si>
  <si>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</si>
  <si>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</si>
  <si>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</si>
  <si>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</si>
  <si>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</si>
  <si>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</si>
  <si>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</si>
  <si>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</si>
  <si>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</si>
  <si>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</si>
  <si>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</si>
  <si>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</si>
  <si>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</si>
  <si>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</si>
  <si>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</si>
  <si>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</si>
  <si>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</si>
  <si>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</si>
  <si>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</si>
  <si>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</si>
  <si>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</si>
  <si>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</si>
  <si>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</si>
  <si>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</si>
  <si>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</si>
  <si>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</si>
  <si>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</si>
  <si>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</si>
  <si>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</si>
  <si>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</si>
  <si>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</si>
  <si>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</si>
  <si>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</si>
  <si>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https://www.lapolar.cl/mueble-de-cocina-casanova-barcelona-1-cajon-5-puertas/26515416.html</t>
  </si>
  <si>
    <t>Mueble de Cocina Casanova Barcelona 1 Cajón 5 Puertas</t>
  </si>
  <si>
    <t>Mueble de baño pequeño</t>
  </si>
  <si>
    <t>https://moadchile.cl/tienda/librero-3-espacios/?attribute_pa_color=natural&amp;gclid=Cj0KCQiAoKeuBhCoARIsAB4WxtcZE6mjL25TGj4t26Hx_UPFZB5iuHHUE1IJicTqxPe7N3G1jkEtebEaAgaTEALw_wcB</t>
  </si>
  <si>
    <t xml:space="preserve">Cochon 2 plazas </t>
  </si>
  <si>
    <t>https://www.lapolar.cl/colchon-belsogno-2-plazas/27207952.html</t>
  </si>
  <si>
    <t>Closet dormitorio</t>
  </si>
  <si>
    <t>https://www.lapolar.cl/closet-casanova-nogal-6-puertas-2-cajones/27228330.html</t>
  </si>
  <si>
    <t>Gastos notariales</t>
  </si>
  <si>
    <t>Carla Valeska Flores Touzery</t>
  </si>
  <si>
    <t>Rafael Correa N°760, Puente Alto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</si>
</sst>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2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8" fillId="2" borderId="0" xfId="3" applyFill="1"/>
    <xf numFmtId="0" fontId="8" fillId="0" borderId="0" xfId="3" applyFill="1"/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41911</xdr:colOff>
      <xdr:row>18</xdr:row>
      <xdr:rowOff>171451</xdr:rowOff>
    </xdr:from>
    <xdr:to>
      <xdr:col>14</xdr:col>
      <xdr:colOff>83234</xdr:colOff>
      <xdr:row>41</xdr:row>
      <xdr:rowOff>66676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22D0F15-AB28-7B34-4FB7-FC525A2CD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11" y="3409951"/>
          <a:ext cx="8480473" cy="3693795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</xdr:colOff>
      <xdr:row>41</xdr:row>
      <xdr:rowOff>129540</xdr:rowOff>
    </xdr:from>
    <xdr:to>
      <xdr:col>13</xdr:col>
      <xdr:colOff>45720</xdr:colOff>
      <xdr:row>64</xdr:row>
      <xdr:rowOff>117768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982A6B4-E261-BD21-99D4-85C6611E9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1460" y="7170420"/>
          <a:ext cx="8172450" cy="3668688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66</xdr:row>
      <xdr:rowOff>83820</xdr:rowOff>
    </xdr:from>
    <xdr:to>
      <xdr:col>14</xdr:col>
      <xdr:colOff>1128283</xdr:colOff>
      <xdr:row>87</xdr:row>
      <xdr:rowOff>76200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B8F7FB6-3684-1792-4231-2DEB59AFC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1125200"/>
          <a:ext cx="9312163" cy="33528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14</xdr:col>
      <xdr:colOff>386774</xdr:colOff>
      <xdr:row>116</xdr:row>
      <xdr:rowOff>110490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E5BBBDC-6ACA-34A4-D175-5D469766C0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36220" y="16398240"/>
          <a:ext cx="8591609" cy="4579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apolar.cl/colchon-belsogno-2-plazas/27207952.html" TargetMode="External"/><Relationship Id="rId2" Type="http://schemas.openxmlformats.org/officeDocument/2006/relationships/hyperlink" Target="https://moadchile.cl/tienda/librero-3-espacios/?attribute_pa_color=natural&amp;gclid=Cj0KCQiAoKeuBhCoARIsAB4WxtcZE6mjL25TGj4t26Hx_UPFZB5iuHHUE1IJicTqxPe7N3G1jkEtebEaAgaTEALw_wcB" TargetMode="External"/><Relationship Id="rId1" Type="http://schemas.openxmlformats.org/officeDocument/2006/relationships/hyperlink" Target="https://www.lapolar.cl/mueble-de-cocina-casanova-barcelona-1-cajon-5-puertas/26515416.html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lapolar.cl/closet-casanova-nogal-6-puertas-2-cajones/2722833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topLeftCell="A43" zoomScale="85" zoomScaleNormal="85" workbookViewId="0">
      <selection activeCell="B7" sqref="B7:B9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8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4" width="12.5703125" style="1" bestFit="1" customWidth="1"/>
    <col min="15" max="15" width="5.140625" style="1" bestFit="1" customWidth="1"/>
    <col min="16" max="16" width="14" style="1" bestFit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63" t="s">
        <v>0</v>
      </c>
      <c r="G3" s="164"/>
      <c r="H3" s="164"/>
      <c r="I3" s="165"/>
      <c r="J3" s="54"/>
      <c r="K3" s="166" t="s">
        <v>1</v>
      </c>
      <c r="L3" s="166"/>
      <c r="M3" s="167"/>
      <c r="N3" s="167"/>
      <c r="O3" s="167"/>
      <c r="P3" s="167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/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50" t="s">
        <v>9</v>
      </c>
      <c r="S6" s="150"/>
      <c r="T6" s="150"/>
      <c r="U6" s="150"/>
      <c r="V6" s="150"/>
      <c r="W6" s="64"/>
    </row>
    <row r="7" spans="2:25" ht="15">
      <c r="B7" s="100"/>
      <c r="C7" s="50"/>
      <c r="D7" s="149"/>
      <c r="E7" s="66"/>
      <c r="F7" s="68"/>
      <c r="G7" s="69"/>
      <c r="H7" s="70"/>
      <c r="I7" s="70">
        <f t="shared" ref="I7:I33" si="0">+F7*H7</f>
        <v>0</v>
      </c>
      <c r="J7" s="67"/>
      <c r="K7" s="68"/>
      <c r="L7" s="69"/>
      <c r="M7" s="70"/>
      <c r="N7" s="70">
        <f t="shared" ref="N7:N33" si="1">+K7*M7</f>
        <v>0</v>
      </c>
      <c r="O7" s="72">
        <v>0</v>
      </c>
      <c r="P7" s="70">
        <f t="shared" ref="P7:P33" si="2">+(-N7*O7)+N7</f>
        <v>0</v>
      </c>
      <c r="Q7" s="71"/>
      <c r="R7" s="153"/>
      <c r="S7" s="154"/>
      <c r="T7" s="154"/>
      <c r="U7" s="154"/>
      <c r="V7" s="154"/>
      <c r="W7" s="155"/>
    </row>
    <row r="8" spans="2:25" ht="15">
      <c r="B8" s="100"/>
      <c r="C8" s="50"/>
      <c r="D8" s="149"/>
      <c r="E8" s="66"/>
      <c r="F8" s="68"/>
      <c r="G8" s="69"/>
      <c r="H8" s="70"/>
      <c r="I8" s="70">
        <f t="shared" si="0"/>
        <v>0</v>
      </c>
      <c r="J8" s="67"/>
      <c r="K8" s="68"/>
      <c r="L8" s="69"/>
      <c r="M8" s="70"/>
      <c r="N8" s="70">
        <f t="shared" si="1"/>
        <v>0</v>
      </c>
      <c r="O8" s="72">
        <v>0</v>
      </c>
      <c r="P8" s="70">
        <f t="shared" si="2"/>
        <v>0</v>
      </c>
      <c r="Q8" s="71"/>
      <c r="R8" s="153"/>
      <c r="S8" s="154"/>
      <c r="T8" s="154"/>
      <c r="U8" s="154"/>
      <c r="V8" s="154"/>
      <c r="W8" s="155"/>
    </row>
    <row r="9" spans="2:25" ht="13.15" customHeight="1">
      <c r="B9" s="100"/>
      <c r="C9" s="50"/>
      <c r="D9" s="142"/>
      <c r="E9" s="66"/>
      <c r="F9" s="68"/>
      <c r="G9" s="69"/>
      <c r="H9" s="70"/>
      <c r="I9" s="70">
        <f t="shared" si="0"/>
        <v>0</v>
      </c>
      <c r="J9" s="67"/>
      <c r="K9" s="68"/>
      <c r="L9" s="69"/>
      <c r="M9" s="70"/>
      <c r="N9" s="70">
        <f t="shared" si="1"/>
        <v>0</v>
      </c>
      <c r="O9" s="72">
        <v>0</v>
      </c>
      <c r="P9" s="70">
        <f t="shared" si="2"/>
        <v>0</v>
      </c>
      <c r="Q9" s="71"/>
      <c r="R9" s="153"/>
      <c r="S9" s="154"/>
      <c r="T9" s="154"/>
      <c r="U9" s="154"/>
      <c r="V9" s="154"/>
      <c r="W9" s="155"/>
    </row>
    <row r="10" spans="2:25" ht="15">
      <c r="B10" s="100"/>
      <c r="C10" s="50"/>
      <c r="D10" s="142"/>
      <c r="E10" s="66"/>
      <c r="F10" s="68"/>
      <c r="G10" s="69"/>
      <c r="H10" s="70"/>
      <c r="I10" s="70">
        <f t="shared" si="0"/>
        <v>0</v>
      </c>
      <c r="J10" s="67"/>
      <c r="K10" s="68"/>
      <c r="L10" s="69"/>
      <c r="M10" s="70"/>
      <c r="N10" s="70">
        <f t="shared" si="1"/>
        <v>0</v>
      </c>
      <c r="O10" s="72">
        <v>0</v>
      </c>
      <c r="P10" s="70">
        <f t="shared" si="2"/>
        <v>0</v>
      </c>
      <c r="Q10" s="71"/>
      <c r="R10" s="153"/>
      <c r="S10" s="154"/>
      <c r="T10" s="154"/>
      <c r="U10" s="154"/>
      <c r="V10" s="154"/>
      <c r="W10" s="155"/>
    </row>
    <row r="11" spans="2:25" ht="15">
      <c r="B11" s="100"/>
      <c r="C11" s="50"/>
      <c r="D11" s="142"/>
      <c r="E11" s="66"/>
      <c r="F11" s="68"/>
      <c r="G11" s="69"/>
      <c r="H11" s="70"/>
      <c r="I11" s="70">
        <f t="shared" si="0"/>
        <v>0</v>
      </c>
      <c r="J11" s="67"/>
      <c r="K11" s="68"/>
      <c r="L11" s="69"/>
      <c r="M11" s="70"/>
      <c r="N11" s="70">
        <f t="shared" si="1"/>
        <v>0</v>
      </c>
      <c r="O11" s="72">
        <v>0</v>
      </c>
      <c r="P11" s="70">
        <f t="shared" si="2"/>
        <v>0</v>
      </c>
      <c r="Q11" s="71"/>
      <c r="R11" s="153"/>
      <c r="S11" s="154"/>
      <c r="T11" s="154"/>
      <c r="U11" s="154"/>
      <c r="V11" s="154"/>
      <c r="W11" s="155"/>
    </row>
    <row r="12" spans="2:25" ht="13.9" customHeight="1">
      <c r="B12" s="100"/>
      <c r="C12" s="50"/>
      <c r="D12" s="142"/>
      <c r="E12" s="66"/>
      <c r="F12" s="68"/>
      <c r="G12" s="69"/>
      <c r="H12" s="70"/>
      <c r="I12" s="70">
        <f t="shared" si="0"/>
        <v>0</v>
      </c>
      <c r="J12" s="67"/>
      <c r="K12" s="68"/>
      <c r="L12" s="69"/>
      <c r="M12" s="70"/>
      <c r="N12" s="70">
        <f t="shared" si="1"/>
        <v>0</v>
      </c>
      <c r="O12" s="72">
        <v>0</v>
      </c>
      <c r="P12" s="70">
        <f t="shared" si="2"/>
        <v>0</v>
      </c>
      <c r="Q12" s="71"/>
      <c r="R12" s="153"/>
      <c r="S12" s="154"/>
      <c r="T12" s="154"/>
      <c r="U12" s="154"/>
      <c r="V12" s="154"/>
      <c r="W12" s="155"/>
    </row>
    <row r="13" spans="2:25" ht="15">
      <c r="B13" s="100"/>
      <c r="C13" s="50"/>
      <c r="D13" s="142"/>
      <c r="E13" s="66"/>
      <c r="F13" s="68"/>
      <c r="G13" s="69"/>
      <c r="H13" s="70"/>
      <c r="I13" s="70">
        <f t="shared" si="0"/>
        <v>0</v>
      </c>
      <c r="J13" s="67"/>
      <c r="K13" s="68"/>
      <c r="L13" s="69"/>
      <c r="M13" s="70"/>
      <c r="N13" s="70">
        <f t="shared" si="1"/>
        <v>0</v>
      </c>
      <c r="O13" s="72">
        <v>0</v>
      </c>
      <c r="P13" s="70">
        <f t="shared" si="2"/>
        <v>0</v>
      </c>
      <c r="Q13" s="71"/>
      <c r="R13" s="153"/>
      <c r="S13" s="154"/>
      <c r="T13" s="154"/>
      <c r="U13" s="154"/>
      <c r="V13" s="154"/>
      <c r="W13" s="155"/>
    </row>
    <row r="14" spans="2:25" ht="15">
      <c r="B14" s="100"/>
      <c r="C14" s="50"/>
      <c r="D14" s="142"/>
      <c r="E14" s="66"/>
      <c r="F14" s="68"/>
      <c r="G14" s="69"/>
      <c r="H14" s="70"/>
      <c r="I14" s="70">
        <f t="shared" si="0"/>
        <v>0</v>
      </c>
      <c r="J14" s="67"/>
      <c r="K14" s="68"/>
      <c r="L14" s="69"/>
      <c r="M14" s="70"/>
      <c r="N14" s="70">
        <f t="shared" si="1"/>
        <v>0</v>
      </c>
      <c r="O14" s="72">
        <v>0</v>
      </c>
      <c r="P14" s="70">
        <f t="shared" si="2"/>
        <v>0</v>
      </c>
      <c r="Q14" s="71"/>
      <c r="R14" s="153"/>
      <c r="S14" s="154"/>
      <c r="T14" s="154"/>
      <c r="U14" s="154"/>
      <c r="V14" s="154"/>
      <c r="W14" s="155"/>
    </row>
    <row r="15" spans="2:25" ht="15">
      <c r="B15" s="100"/>
      <c r="C15" s="50"/>
      <c r="D15" s="142"/>
      <c r="E15" s="66"/>
      <c r="F15" s="68"/>
      <c r="G15" s="69"/>
      <c r="H15" s="70"/>
      <c r="I15" s="70">
        <f t="shared" si="0"/>
        <v>0</v>
      </c>
      <c r="J15" s="67"/>
      <c r="K15" s="68"/>
      <c r="L15" s="69"/>
      <c r="M15" s="70"/>
      <c r="N15" s="70">
        <f t="shared" si="1"/>
        <v>0</v>
      </c>
      <c r="O15" s="72">
        <v>0</v>
      </c>
      <c r="P15" s="70">
        <f t="shared" si="2"/>
        <v>0</v>
      </c>
      <c r="Q15" s="71"/>
      <c r="R15" s="153"/>
      <c r="S15" s="154"/>
      <c r="T15" s="154"/>
      <c r="U15" s="154"/>
      <c r="V15" s="154"/>
      <c r="W15" s="155"/>
      <c r="Y15" s="1" t="str">
        <f t="shared" ref="Y15" si="3">LOWER(D15)</f>
        <v/>
      </c>
    </row>
    <row r="16" spans="2:25" ht="15">
      <c r="B16" s="100"/>
      <c r="C16" s="50"/>
      <c r="D16" s="142"/>
      <c r="E16" s="66"/>
      <c r="F16" s="68"/>
      <c r="G16" s="69"/>
      <c r="H16" s="70"/>
      <c r="I16" s="70">
        <f t="shared" si="0"/>
        <v>0</v>
      </c>
      <c r="J16" s="67"/>
      <c r="K16" s="68"/>
      <c r="L16" s="69"/>
      <c r="M16" s="70"/>
      <c r="N16" s="70">
        <f t="shared" si="1"/>
        <v>0</v>
      </c>
      <c r="O16" s="72">
        <v>0</v>
      </c>
      <c r="P16" s="70">
        <f t="shared" si="2"/>
        <v>0</v>
      </c>
      <c r="Q16" s="71"/>
      <c r="R16" s="119"/>
      <c r="S16" s="120"/>
      <c r="T16" s="120"/>
      <c r="U16" s="120"/>
      <c r="V16" s="120"/>
      <c r="W16" s="121"/>
    </row>
    <row r="17" spans="2:23" ht="15">
      <c r="B17" s="100"/>
      <c r="C17" s="50"/>
      <c r="D17" s="142"/>
      <c r="E17" s="66"/>
      <c r="F17" s="68"/>
      <c r="G17" s="69"/>
      <c r="H17" s="70"/>
      <c r="I17" s="70">
        <f t="shared" si="0"/>
        <v>0</v>
      </c>
      <c r="J17" s="67"/>
      <c r="K17" s="68"/>
      <c r="L17" s="69"/>
      <c r="M17" s="70"/>
      <c r="N17" s="70">
        <f t="shared" si="1"/>
        <v>0</v>
      </c>
      <c r="O17" s="72">
        <v>0</v>
      </c>
      <c r="P17" s="70">
        <f t="shared" si="2"/>
        <v>0</v>
      </c>
      <c r="Q17" s="71"/>
      <c r="R17" s="119"/>
      <c r="S17" s="120"/>
      <c r="T17" s="120"/>
      <c r="U17" s="120"/>
      <c r="V17" s="120"/>
      <c r="W17" s="121"/>
    </row>
    <row r="18" spans="2:23" ht="15">
      <c r="B18" s="100"/>
      <c r="C18" s="50"/>
      <c r="D18" s="142"/>
      <c r="E18" s="66"/>
      <c r="F18" s="68"/>
      <c r="G18" s="69"/>
      <c r="H18" s="70"/>
      <c r="I18" s="70">
        <f t="shared" si="0"/>
        <v>0</v>
      </c>
      <c r="J18" s="67"/>
      <c r="K18" s="68"/>
      <c r="L18" s="69"/>
      <c r="M18" s="70"/>
      <c r="N18" s="70">
        <f t="shared" si="1"/>
        <v>0</v>
      </c>
      <c r="O18" s="72">
        <v>0</v>
      </c>
      <c r="P18" s="70">
        <f t="shared" si="2"/>
        <v>0</v>
      </c>
      <c r="Q18" s="71"/>
      <c r="R18" s="119"/>
      <c r="S18" s="120"/>
      <c r="T18" s="120"/>
      <c r="U18" s="120"/>
      <c r="V18" s="120"/>
      <c r="W18" s="121"/>
    </row>
    <row r="19" spans="2:23" ht="15">
      <c r="B19" s="100"/>
      <c r="C19" s="50"/>
      <c r="D19" s="142"/>
      <c r="E19" s="66"/>
      <c r="F19" s="68"/>
      <c r="G19" s="69"/>
      <c r="H19" s="70"/>
      <c r="I19" s="70">
        <f t="shared" si="0"/>
        <v>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5">
      <c r="B20" s="100"/>
      <c r="C20" s="50"/>
      <c r="D20" s="142"/>
      <c r="E20" s="66"/>
      <c r="F20" s="68"/>
      <c r="G20" s="69"/>
      <c r="H20" s="70"/>
      <c r="I20" s="70">
        <f t="shared" si="0"/>
        <v>0</v>
      </c>
      <c r="J20" s="67"/>
      <c r="K20" s="68"/>
      <c r="L20" s="69"/>
      <c r="M20" s="70"/>
      <c r="N20" s="70">
        <f t="shared" si="1"/>
        <v>0</v>
      </c>
      <c r="O20" s="72">
        <v>0</v>
      </c>
      <c r="P20" s="70">
        <f t="shared" si="2"/>
        <v>0</v>
      </c>
      <c r="Q20" s="71"/>
      <c r="R20" s="119"/>
      <c r="S20" s="120"/>
      <c r="T20" s="120"/>
      <c r="U20" s="120"/>
      <c r="V20" s="120"/>
      <c r="W20" s="121"/>
    </row>
    <row r="21" spans="2:23" ht="15">
      <c r="B21" s="100"/>
      <c r="C21" s="50"/>
      <c r="D21" s="142"/>
      <c r="E21" s="66"/>
      <c r="F21" s="68"/>
      <c r="G21" s="69"/>
      <c r="H21" s="70"/>
      <c r="I21" s="70">
        <f t="shared" si="0"/>
        <v>0</v>
      </c>
      <c r="J21" s="67"/>
      <c r="K21" s="68"/>
      <c r="L21" s="69"/>
      <c r="M21" s="70"/>
      <c r="N21" s="70">
        <f t="shared" si="1"/>
        <v>0</v>
      </c>
      <c r="O21" s="72">
        <v>0</v>
      </c>
      <c r="P21" s="70">
        <f t="shared" si="2"/>
        <v>0</v>
      </c>
      <c r="Q21" s="71"/>
      <c r="R21" s="119"/>
      <c r="S21" s="120"/>
      <c r="T21" s="120"/>
      <c r="U21" s="120"/>
      <c r="V21" s="120"/>
      <c r="W21" s="121"/>
    </row>
    <row r="22" spans="2:23" ht="15">
      <c r="B22" s="100"/>
      <c r="C22" s="50"/>
      <c r="D22" s="142"/>
      <c r="E22" s="66"/>
      <c r="F22" s="68"/>
      <c r="G22" s="69"/>
      <c r="H22" s="70"/>
      <c r="I22" s="70">
        <f t="shared" si="0"/>
        <v>0</v>
      </c>
      <c r="J22" s="67"/>
      <c r="K22" s="68"/>
      <c r="L22" s="69"/>
      <c r="M22" s="70"/>
      <c r="N22" s="70">
        <f t="shared" si="1"/>
        <v>0</v>
      </c>
      <c r="O22" s="72">
        <v>0</v>
      </c>
      <c r="P22" s="70">
        <f t="shared" si="2"/>
        <v>0</v>
      </c>
      <c r="Q22" s="71"/>
      <c r="R22" s="119"/>
      <c r="S22" s="120"/>
      <c r="T22" s="120"/>
      <c r="U22" s="120"/>
      <c r="V22" s="120"/>
      <c r="W22" s="121"/>
    </row>
    <row r="23" spans="2:23" ht="15">
      <c r="B23" s="100"/>
      <c r="C23" s="50"/>
      <c r="D23" s="142"/>
      <c r="E23" s="66"/>
      <c r="F23" s="68"/>
      <c r="G23" s="69"/>
      <c r="H23" s="70"/>
      <c r="I23" s="70">
        <f t="shared" si="0"/>
        <v>0</v>
      </c>
      <c r="J23" s="67"/>
      <c r="K23" s="68"/>
      <c r="L23" s="69"/>
      <c r="M23" s="70"/>
      <c r="N23" s="70">
        <f t="shared" si="1"/>
        <v>0</v>
      </c>
      <c r="O23" s="72">
        <v>0</v>
      </c>
      <c r="P23" s="70">
        <f t="shared" si="2"/>
        <v>0</v>
      </c>
      <c r="Q23" s="71"/>
      <c r="R23" s="119"/>
      <c r="S23" s="120"/>
      <c r="T23" s="120"/>
      <c r="U23" s="120"/>
      <c r="V23" s="120"/>
      <c r="W23" s="121"/>
    </row>
    <row r="24" spans="2:23" ht="15">
      <c r="B24" s="100"/>
      <c r="C24" s="50"/>
      <c r="D24" s="142"/>
      <c r="E24" s="66"/>
      <c r="F24" s="68"/>
      <c r="G24" s="69"/>
      <c r="H24" s="70"/>
      <c r="I24" s="70">
        <f t="shared" si="0"/>
        <v>0</v>
      </c>
      <c r="J24" s="67"/>
      <c r="K24" s="68"/>
      <c r="L24" s="69"/>
      <c r="M24" s="70"/>
      <c r="N24" s="70">
        <f t="shared" si="1"/>
        <v>0</v>
      </c>
      <c r="O24" s="72">
        <v>0</v>
      </c>
      <c r="P24" s="70">
        <f t="shared" si="2"/>
        <v>0</v>
      </c>
      <c r="Q24" s="71"/>
      <c r="R24" s="119"/>
      <c r="S24" s="120"/>
      <c r="T24" s="120"/>
      <c r="U24" s="120"/>
      <c r="V24" s="120"/>
      <c r="W24" s="121"/>
    </row>
    <row r="25" spans="2:23" ht="15">
      <c r="B25" s="100"/>
      <c r="C25" s="50"/>
      <c r="D25" s="142"/>
      <c r="E25" s="66"/>
      <c r="F25" s="68"/>
      <c r="G25" s="69"/>
      <c r="H25" s="70"/>
      <c r="I25" s="70">
        <f t="shared" si="0"/>
        <v>0</v>
      </c>
      <c r="J25" s="67"/>
      <c r="K25" s="68"/>
      <c r="L25" s="69"/>
      <c r="M25" s="70"/>
      <c r="N25" s="70">
        <f t="shared" si="1"/>
        <v>0</v>
      </c>
      <c r="O25" s="72">
        <v>0</v>
      </c>
      <c r="P25" s="70">
        <f t="shared" si="2"/>
        <v>0</v>
      </c>
      <c r="Q25" s="71"/>
      <c r="R25" s="119"/>
      <c r="S25" s="120"/>
      <c r="T25" s="120"/>
      <c r="U25" s="120"/>
      <c r="V25" s="120"/>
      <c r="W25" s="121"/>
    </row>
    <row r="26" spans="2:23" ht="15">
      <c r="B26" s="100"/>
      <c r="C26" s="50"/>
      <c r="D26" s="142"/>
      <c r="E26" s="66"/>
      <c r="F26" s="68"/>
      <c r="G26" s="69"/>
      <c r="H26" s="70"/>
      <c r="I26" s="70">
        <f t="shared" si="0"/>
        <v>0</v>
      </c>
      <c r="J26" s="67"/>
      <c r="K26" s="68"/>
      <c r="L26" s="69"/>
      <c r="M26" s="70"/>
      <c r="N26" s="70">
        <f t="shared" si="1"/>
        <v>0</v>
      </c>
      <c r="O26" s="72">
        <v>0</v>
      </c>
      <c r="P26" s="70">
        <f t="shared" si="2"/>
        <v>0</v>
      </c>
      <c r="Q26" s="71"/>
      <c r="R26" s="119"/>
      <c r="S26" s="120"/>
      <c r="T26" s="120"/>
      <c r="U26" s="120"/>
      <c r="V26" s="120"/>
      <c r="W26" s="121"/>
    </row>
    <row r="27" spans="2:23" ht="15">
      <c r="B27" s="100"/>
      <c r="C27" s="50"/>
      <c r="D27" s="142"/>
      <c r="E27" s="66"/>
      <c r="F27" s="68"/>
      <c r="G27" s="69"/>
      <c r="H27" s="70"/>
      <c r="I27" s="70">
        <f t="shared" si="0"/>
        <v>0</v>
      </c>
      <c r="J27" s="67"/>
      <c r="K27" s="139"/>
      <c r="L27" s="140"/>
      <c r="M27" s="141"/>
      <c r="N27" s="70">
        <f t="shared" si="1"/>
        <v>0</v>
      </c>
      <c r="O27" s="72">
        <v>0</v>
      </c>
      <c r="P27" s="70">
        <f t="shared" si="2"/>
        <v>0</v>
      </c>
      <c r="Q27" s="71"/>
      <c r="R27" s="156"/>
      <c r="S27" s="157"/>
      <c r="T27" s="157"/>
      <c r="U27" s="157"/>
      <c r="V27" s="157"/>
      <c r="W27" s="158"/>
    </row>
    <row r="28" spans="2:23" ht="15" customHeight="1">
      <c r="B28" s="100"/>
      <c r="C28" s="50"/>
      <c r="D28" s="142"/>
      <c r="E28" s="66"/>
      <c r="F28" s="68"/>
      <c r="G28" s="69"/>
      <c r="H28" s="70"/>
      <c r="I28" s="70">
        <f t="shared" si="0"/>
        <v>0</v>
      </c>
      <c r="J28" s="67"/>
      <c r="K28" s="68"/>
      <c r="L28" s="69"/>
      <c r="M28" s="70"/>
      <c r="N28" s="70">
        <f t="shared" si="1"/>
        <v>0</v>
      </c>
      <c r="O28" s="72">
        <v>0</v>
      </c>
      <c r="P28" s="70">
        <f t="shared" si="2"/>
        <v>0</v>
      </c>
      <c r="Q28" s="71"/>
      <c r="R28" s="119"/>
      <c r="S28" s="120"/>
      <c r="T28" s="120"/>
      <c r="U28" s="120"/>
      <c r="V28" s="120"/>
      <c r="W28" s="121"/>
    </row>
    <row r="29" spans="2:23" ht="15">
      <c r="B29" s="100"/>
      <c r="C29" s="50"/>
      <c r="D29" s="142"/>
      <c r="E29" s="66"/>
      <c r="F29" s="68"/>
      <c r="G29" s="69"/>
      <c r="H29" s="70"/>
      <c r="I29" s="70">
        <f t="shared" si="0"/>
        <v>0</v>
      </c>
      <c r="J29" s="67"/>
      <c r="K29" s="139"/>
      <c r="L29" s="140"/>
      <c r="M29" s="141"/>
      <c r="N29" s="70">
        <f t="shared" si="1"/>
        <v>0</v>
      </c>
      <c r="O29" s="72">
        <v>0</v>
      </c>
      <c r="P29" s="70">
        <f t="shared" si="2"/>
        <v>0</v>
      </c>
      <c r="Q29" s="71"/>
      <c r="R29" s="156"/>
      <c r="S29" s="157"/>
      <c r="T29" s="157"/>
      <c r="U29" s="157"/>
      <c r="V29" s="157"/>
      <c r="W29" s="158"/>
    </row>
    <row r="30" spans="2:23" ht="15">
      <c r="B30" s="100"/>
      <c r="C30" s="50"/>
      <c r="D30" s="142"/>
      <c r="E30" s="66"/>
      <c r="F30" s="68"/>
      <c r="G30" s="69"/>
      <c r="H30" s="70"/>
      <c r="I30" s="70">
        <f t="shared" si="0"/>
        <v>0</v>
      </c>
      <c r="J30" s="67"/>
      <c r="K30" s="68"/>
      <c r="L30" s="69"/>
      <c r="M30" s="70"/>
      <c r="N30" s="70">
        <f t="shared" si="1"/>
        <v>0</v>
      </c>
      <c r="O30" s="72">
        <v>0</v>
      </c>
      <c r="P30" s="70">
        <f t="shared" si="2"/>
        <v>0</v>
      </c>
      <c r="Q30" s="71"/>
      <c r="R30" s="119"/>
      <c r="S30" s="120"/>
      <c r="T30" s="120"/>
      <c r="U30" s="120"/>
      <c r="V30" s="120"/>
      <c r="W30" s="121"/>
    </row>
    <row r="31" spans="2:23" ht="15">
      <c r="B31" s="100"/>
      <c r="C31" s="50"/>
      <c r="D31" s="142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5">
      <c r="B32" s="100"/>
      <c r="C32" s="50"/>
      <c r="D32" s="142"/>
      <c r="E32" s="66"/>
      <c r="F32" s="68"/>
      <c r="G32" s="69"/>
      <c r="H32" s="70"/>
      <c r="I32" s="70">
        <f t="shared" si="0"/>
        <v>0</v>
      </c>
      <c r="J32" s="67"/>
      <c r="K32" s="139"/>
      <c r="L32" s="140"/>
      <c r="M32" s="141"/>
      <c r="N32" s="70">
        <f t="shared" si="1"/>
        <v>0</v>
      </c>
      <c r="O32" s="72">
        <v>0</v>
      </c>
      <c r="P32" s="70">
        <f t="shared" si="2"/>
        <v>0</v>
      </c>
      <c r="Q32" s="71"/>
      <c r="R32" s="156"/>
      <c r="S32" s="157"/>
      <c r="T32" s="157"/>
      <c r="U32" s="157"/>
      <c r="V32" s="157"/>
      <c r="W32" s="158"/>
    </row>
    <row r="33" spans="2:23" ht="15">
      <c r="B33" s="100"/>
      <c r="C33" s="50"/>
      <c r="D33" s="142"/>
      <c r="E33" s="66"/>
      <c r="F33" s="68"/>
      <c r="G33" s="69"/>
      <c r="H33" s="70"/>
      <c r="I33" s="70">
        <f t="shared" si="0"/>
        <v>0</v>
      </c>
      <c r="J33" s="67"/>
      <c r="K33" s="139"/>
      <c r="L33" s="140"/>
      <c r="M33" s="141"/>
      <c r="N33" s="70">
        <f t="shared" si="1"/>
        <v>0</v>
      </c>
      <c r="O33" s="72">
        <v>0</v>
      </c>
      <c r="P33" s="70">
        <f t="shared" si="2"/>
        <v>0</v>
      </c>
      <c r="Q33" s="71"/>
      <c r="R33" s="156"/>
      <c r="S33" s="157"/>
      <c r="T33" s="157"/>
      <c r="U33" s="157"/>
      <c r="V33" s="157"/>
      <c r="W33" s="158"/>
    </row>
    <row r="34" spans="2:23" ht="14.25"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</row>
    <row r="35" spans="2:23" ht="13.9" customHeight="1">
      <c r="B35" s="73"/>
      <c r="C35" s="50"/>
      <c r="D35" s="101"/>
      <c r="E35" s="89"/>
      <c r="F35" s="151" t="s">
        <v>38</v>
      </c>
      <c r="G35" s="152"/>
      <c r="H35" s="152"/>
      <c r="I35" s="102">
        <f>SUM(I7:I33)</f>
        <v>0</v>
      </c>
      <c r="J35" s="67"/>
      <c r="K35" s="151" t="s">
        <v>11</v>
      </c>
      <c r="L35" s="152"/>
      <c r="M35" s="152"/>
      <c r="N35" s="152"/>
      <c r="O35" s="152"/>
      <c r="P35" s="103">
        <f>SUM(P6:P33)</f>
        <v>0</v>
      </c>
      <c r="Q35" s="74"/>
      <c r="R35" s="75"/>
      <c r="S35" s="75"/>
      <c r="T35" s="75"/>
      <c r="U35" s="75"/>
      <c r="V35" s="75"/>
      <c r="W35" s="76"/>
    </row>
    <row r="36" spans="2:23" ht="15">
      <c r="B36" s="73"/>
      <c r="C36" s="50"/>
      <c r="D36" s="104"/>
      <c r="E36" s="104"/>
      <c r="F36" s="168" t="s">
        <v>12</v>
      </c>
      <c r="G36" s="169"/>
      <c r="H36" s="169"/>
      <c r="I36" s="105">
        <f>SUM(I35:I35)</f>
        <v>0</v>
      </c>
      <c r="J36" s="67"/>
      <c r="K36" s="168" t="s">
        <v>12</v>
      </c>
      <c r="L36" s="169"/>
      <c r="M36" s="169"/>
      <c r="N36" s="169"/>
      <c r="O36" s="169"/>
      <c r="P36" s="106">
        <f>SUM(P35:P35)</f>
        <v>0</v>
      </c>
      <c r="Q36" s="77"/>
      <c r="R36" s="78"/>
      <c r="S36" s="78"/>
      <c r="T36" s="78"/>
      <c r="U36" s="78"/>
      <c r="V36" s="78"/>
      <c r="W36" s="79"/>
    </row>
    <row r="37" spans="2:23" ht="15">
      <c r="B37" s="73"/>
      <c r="C37" s="50"/>
      <c r="D37" s="104"/>
      <c r="E37" s="107"/>
      <c r="F37" s="93"/>
      <c r="G37" s="170" t="s">
        <v>34</v>
      </c>
      <c r="H37" s="170"/>
      <c r="I37" s="108">
        <f>I36*19%</f>
        <v>0</v>
      </c>
      <c r="J37" s="80"/>
      <c r="K37" s="171" t="s">
        <v>35</v>
      </c>
      <c r="L37" s="170"/>
      <c r="M37" s="170"/>
      <c r="N37" s="170"/>
      <c r="O37" s="170"/>
      <c r="P37" s="109">
        <f>P36*19%</f>
        <v>0</v>
      </c>
      <c r="Q37" s="77"/>
      <c r="R37" s="78"/>
      <c r="S37" s="78"/>
      <c r="T37" s="78"/>
      <c r="U37" s="78"/>
      <c r="V37" s="78"/>
      <c r="W37" s="79"/>
    </row>
    <row r="38" spans="2:23" ht="15">
      <c r="B38" s="73"/>
      <c r="C38" s="50"/>
      <c r="D38" s="50"/>
      <c r="E38" s="110"/>
      <c r="F38" s="91"/>
      <c r="G38" s="161" t="s">
        <v>36</v>
      </c>
      <c r="H38" s="161"/>
      <c r="I38" s="111">
        <f>+I36+I37</f>
        <v>0</v>
      </c>
      <c r="J38" s="67"/>
      <c r="K38" s="162" t="s">
        <v>13</v>
      </c>
      <c r="L38" s="161"/>
      <c r="M38" s="161"/>
      <c r="N38" s="161"/>
      <c r="O38" s="161"/>
      <c r="P38" s="115">
        <f>SUM(P36:P37)</f>
        <v>0</v>
      </c>
      <c r="Q38" s="82"/>
      <c r="R38" s="78"/>
      <c r="S38" s="78"/>
      <c r="T38" s="78"/>
      <c r="U38" s="78"/>
      <c r="V38" s="78"/>
      <c r="W38" s="79"/>
    </row>
    <row r="39" spans="2:23" ht="15">
      <c r="B39" s="73"/>
      <c r="C39" s="50"/>
      <c r="D39" s="104"/>
      <c r="E39" s="112"/>
      <c r="F39" s="91"/>
      <c r="G39" s="92"/>
      <c r="H39" s="92"/>
      <c r="I39" s="113"/>
      <c r="J39" s="67"/>
      <c r="K39" s="91"/>
      <c r="L39" s="92"/>
      <c r="M39" s="92"/>
      <c r="N39" s="92"/>
      <c r="O39" s="92"/>
      <c r="P39" s="81"/>
      <c r="Q39" s="82"/>
      <c r="R39" s="78"/>
      <c r="S39" s="78"/>
      <c r="T39" s="78"/>
      <c r="U39" s="78"/>
      <c r="V39" s="78"/>
      <c r="W39" s="79"/>
    </row>
    <row r="40" spans="2:23" ht="15">
      <c r="B40" s="73"/>
      <c r="C40" s="50"/>
      <c r="D40" s="104"/>
      <c r="E40" s="90"/>
      <c r="F40" s="159"/>
      <c r="G40" s="160"/>
      <c r="H40" s="160"/>
      <c r="I40" s="114"/>
      <c r="J40" s="67"/>
      <c r="K40" s="159"/>
      <c r="L40" s="160"/>
      <c r="M40" s="160"/>
      <c r="N40" s="160"/>
      <c r="O40" s="160"/>
      <c r="P40" s="83"/>
      <c r="Q40" s="83"/>
      <c r="R40" s="83"/>
      <c r="S40" s="83"/>
      <c r="T40" s="84"/>
      <c r="U40" s="84"/>
      <c r="V40" s="84"/>
      <c r="W40" s="85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tabSelected="1" zoomScaleNormal="100" workbookViewId="0">
      <selection activeCell="G12" sqref="G1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hidden="1" customWidth="1"/>
    <col min="5" max="5" width="10.7109375" style="122" hidden="1" customWidth="1"/>
    <col min="6" max="6" width="12.7109375" style="122" hidden="1" customWidth="1"/>
    <col min="7" max="7" width="6" style="2" customWidth="1"/>
    <col min="8" max="8" width="12.7109375" style="122" customWidth="1"/>
    <col min="9" max="9" width="11.28515625" style="2" bestFit="1" customWidth="1"/>
    <col min="10" max="10" width="9.140625" style="2" customWidth="1"/>
    <col min="11" max="11" width="10.14062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72" t="s">
        <v>14</v>
      </c>
      <c r="E4" s="172"/>
      <c r="F4" s="172"/>
      <c r="G4" s="172" t="s">
        <v>15</v>
      </c>
      <c r="H4" s="172"/>
      <c r="I4" s="172"/>
      <c r="J4" s="172"/>
      <c r="K4" s="172"/>
      <c r="L4" s="172"/>
    </row>
    <row r="5" spans="1:15">
      <c r="B5" s="5"/>
      <c r="C5" s="117" t="s">
        <v>49</v>
      </c>
      <c r="D5" s="10" t="s">
        <v>16</v>
      </c>
      <c r="E5" s="123" t="s">
        <v>18</v>
      </c>
      <c r="F5" s="145" t="s">
        <v>18</v>
      </c>
      <c r="G5" s="14" t="s">
        <v>16</v>
      </c>
      <c r="H5" s="123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 t="s">
        <v>50</v>
      </c>
      <c r="D6" s="12"/>
      <c r="E6" s="124" t="s">
        <v>17</v>
      </c>
      <c r="F6" s="146" t="s">
        <v>22</v>
      </c>
      <c r="G6" s="15"/>
      <c r="H6" s="124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41</v>
      </c>
      <c r="D7" s="29"/>
      <c r="E7" s="32"/>
      <c r="F7" s="132">
        <f t="shared" ref="F7:F11" si="0">E7*D7</f>
        <v>0</v>
      </c>
      <c r="G7" s="29">
        <v>1</v>
      </c>
      <c r="H7" s="31">
        <v>79990</v>
      </c>
      <c r="I7" s="32">
        <f>H7*G7</f>
        <v>79990</v>
      </c>
      <c r="J7" s="33">
        <v>0</v>
      </c>
      <c r="K7" s="49">
        <f>ROUND(I7-(I7*J7),2)</f>
        <v>79990</v>
      </c>
      <c r="L7" s="39"/>
      <c r="O7" s="180" t="s">
        <v>40</v>
      </c>
    </row>
    <row r="8" spans="1:15" ht="15">
      <c r="A8" s="4"/>
      <c r="B8" s="30">
        <v>2</v>
      </c>
      <c r="C8" s="16" t="s">
        <v>42</v>
      </c>
      <c r="D8" s="29"/>
      <c r="E8" s="32"/>
      <c r="F8" s="132">
        <f t="shared" si="0"/>
        <v>0</v>
      </c>
      <c r="G8" s="29">
        <v>1</v>
      </c>
      <c r="H8" s="31">
        <v>27990</v>
      </c>
      <c r="I8" s="32">
        <f t="shared" ref="I8:I11" si="1">H8*G8</f>
        <v>27990</v>
      </c>
      <c r="J8" s="33">
        <v>0</v>
      </c>
      <c r="K8" s="49">
        <f t="shared" ref="K8:K11" si="2">ROUND(I8-(I8*J8),2)</f>
        <v>27990</v>
      </c>
      <c r="L8" s="39"/>
      <c r="O8" s="180" t="s">
        <v>43</v>
      </c>
    </row>
    <row r="9" spans="1:15" s="136" customFormat="1" ht="15">
      <c r="A9" s="127"/>
      <c r="B9" s="128">
        <v>3</v>
      </c>
      <c r="C9" s="129" t="s">
        <v>44</v>
      </c>
      <c r="D9" s="130"/>
      <c r="E9" s="131"/>
      <c r="F9" s="132">
        <f t="shared" si="0"/>
        <v>0</v>
      </c>
      <c r="G9" s="130">
        <v>1</v>
      </c>
      <c r="H9" s="31">
        <v>79990</v>
      </c>
      <c r="I9" s="131">
        <f t="shared" si="1"/>
        <v>79990</v>
      </c>
      <c r="J9" s="133">
        <v>0</v>
      </c>
      <c r="K9" s="134">
        <f t="shared" si="2"/>
        <v>79990</v>
      </c>
      <c r="L9" s="135"/>
      <c r="O9" s="181" t="s">
        <v>45</v>
      </c>
    </row>
    <row r="10" spans="1:15" s="136" customFormat="1" ht="15">
      <c r="A10" s="127"/>
      <c r="B10" s="128">
        <v>4</v>
      </c>
      <c r="C10" s="138" t="s">
        <v>46</v>
      </c>
      <c r="D10" s="130"/>
      <c r="E10" s="131"/>
      <c r="F10" s="132">
        <f t="shared" si="0"/>
        <v>0</v>
      </c>
      <c r="G10" s="130">
        <v>1</v>
      </c>
      <c r="H10" s="31">
        <v>99990</v>
      </c>
      <c r="I10" s="131">
        <f t="shared" si="1"/>
        <v>99990</v>
      </c>
      <c r="J10" s="133">
        <v>0</v>
      </c>
      <c r="K10" s="134">
        <f t="shared" si="2"/>
        <v>99990</v>
      </c>
      <c r="L10" s="135"/>
      <c r="O10" s="181" t="s">
        <v>47</v>
      </c>
    </row>
    <row r="11" spans="1:15" s="136" customFormat="1" ht="15">
      <c r="A11" s="127"/>
      <c r="B11" s="128">
        <v>5</v>
      </c>
      <c r="C11" s="138" t="s">
        <v>48</v>
      </c>
      <c r="D11" s="130"/>
      <c r="E11" s="131"/>
      <c r="F11" s="132">
        <f t="shared" si="0"/>
        <v>0</v>
      </c>
      <c r="G11" s="130">
        <v>1</v>
      </c>
      <c r="H11" s="31">
        <v>10000</v>
      </c>
      <c r="I11" s="131">
        <f t="shared" si="1"/>
        <v>10000</v>
      </c>
      <c r="J11" s="133">
        <v>0</v>
      </c>
      <c r="K11" s="134">
        <f t="shared" si="2"/>
        <v>10000</v>
      </c>
      <c r="L11" s="135"/>
      <c r="O11" s="137"/>
    </row>
    <row r="12" spans="1:15" s="136" customFormat="1">
      <c r="A12" s="127"/>
      <c r="B12" s="17"/>
      <c r="C12" s="20"/>
      <c r="D12" s="21"/>
      <c r="E12" s="125"/>
      <c r="F12" s="147"/>
      <c r="G12" s="22"/>
      <c r="H12" s="125"/>
      <c r="I12" s="20"/>
      <c r="J12" s="20"/>
      <c r="K12" s="21"/>
      <c r="L12" s="40"/>
    </row>
    <row r="13" spans="1:15" s="136" customFormat="1" ht="15">
      <c r="A13" s="127"/>
      <c r="B13" s="18"/>
      <c r="C13" s="23"/>
      <c r="D13" s="179" t="s">
        <v>37</v>
      </c>
      <c r="E13" s="179"/>
      <c r="F13" s="116">
        <f>SUM(F7:F11)</f>
        <v>0</v>
      </c>
      <c r="G13" s="34" t="s">
        <v>24</v>
      </c>
      <c r="H13" s="143"/>
      <c r="I13" s="35"/>
      <c r="J13" s="36"/>
      <c r="K13" s="37">
        <f>SUM(K7:K12)</f>
        <v>297960</v>
      </c>
      <c r="L13" s="41"/>
      <c r="O13" s="137"/>
    </row>
    <row r="14" spans="1:15" s="136" customFormat="1" ht="15">
      <c r="A14" s="127"/>
      <c r="B14" s="19"/>
      <c r="C14" s="24"/>
      <c r="D14" s="25"/>
      <c r="E14" s="126"/>
      <c r="F14" s="148"/>
      <c r="G14" s="6"/>
      <c r="H14" s="126"/>
      <c r="I14" s="26"/>
      <c r="J14" s="27"/>
      <c r="K14" s="28"/>
      <c r="L14" s="42"/>
      <c r="O14" s="137"/>
    </row>
    <row r="15" spans="1:15" ht="15">
      <c r="A15" s="4"/>
      <c r="G15" s="3"/>
      <c r="H15" s="144"/>
      <c r="I15" s="3"/>
      <c r="J15" s="7"/>
      <c r="K15" s="8"/>
      <c r="L15" s="43"/>
      <c r="O15" s="38"/>
    </row>
    <row r="16" spans="1:15" ht="15.75">
      <c r="A16" s="4"/>
      <c r="J16" s="173" t="s">
        <v>30</v>
      </c>
      <c r="K16" s="174"/>
      <c r="L16" s="45">
        <f>'Daños Edificio'!P38</f>
        <v>0</v>
      </c>
      <c r="O16" s="38"/>
    </row>
    <row r="17" spans="1:15" ht="15.75">
      <c r="A17" s="4"/>
      <c r="J17" s="175" t="s">
        <v>31</v>
      </c>
      <c r="K17" s="176"/>
      <c r="L17" s="46">
        <f>K13</f>
        <v>297960</v>
      </c>
      <c r="O17" s="38"/>
    </row>
    <row r="18" spans="1:15" ht="15.75">
      <c r="A18" s="4"/>
      <c r="J18" s="177" t="s">
        <v>32</v>
      </c>
      <c r="K18" s="178"/>
      <c r="L18" s="47">
        <f>SUM(L16:L17)</f>
        <v>297960</v>
      </c>
      <c r="O18" s="38"/>
    </row>
    <row r="19" spans="1:15" ht="15">
      <c r="A19" s="4"/>
      <c r="O19" s="38"/>
    </row>
    <row r="20" spans="1:15" ht="15">
      <c r="A20" s="4"/>
      <c r="O20" s="38"/>
    </row>
    <row r="21" spans="1:15" ht="15">
      <c r="A21" s="4"/>
      <c r="O21" s="38"/>
    </row>
    <row r="22" spans="1:15" ht="15">
      <c r="A22" s="4"/>
      <c r="O22" s="38"/>
    </row>
    <row r="225" ht="12.6" customHeight="1"/>
  </sheetData>
  <mergeCells count="6">
    <mergeCell ref="D4:F4"/>
    <mergeCell ref="G4:L4"/>
    <mergeCell ref="J16:K16"/>
    <mergeCell ref="J17:K17"/>
    <mergeCell ref="J18:K18"/>
    <mergeCell ref="D13:E13"/>
  </mergeCells>
  <hyperlinks>
    <hyperlink ref="O7" r:id="rId1" xr:uid="{FFDB81B7-DDB6-4186-8B13-F2023E0D8F53}"/>
    <hyperlink ref="O8" r:id="rId2" xr:uid="{C0B98990-B16C-4C2C-9859-8AF690C6D09C}"/>
    <hyperlink ref="O9" r:id="rId3" xr:uid="{C5F44094-DBD4-43E4-9C43-B8012BE1F821}"/>
    <hyperlink ref="O10" r:id="rId4" xr:uid="{7D6EDAA6-5557-41CA-8C82-DBE77294E52C}"/>
  </hyperlinks>
  <pageMargins left="0.7" right="0.7" top="0.75" bottom="0.75" header="0.3" footer="0.3"/>
  <pageSetup orientation="portrait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2024-02-12T14:47:44Z</dcterms:modified>
</cp:coreProperties>
</file>