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1"/>
  <workbookPr filterPrivacy="1" defaultThemeVersion="124226"/>
  <xr:revisionPtr revIDLastSave="0" documentId="8_{9D77F245-2601-DD44-9F9C-0DC0A1BF092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esupuesto" sheetId="30" r:id="rId1"/>
    <sheet name="Cubicación" sheetId="29" state="hidden" r:id="rId2"/>
  </sheets>
  <definedNames>
    <definedName name="_xlnm.Print_Area" localSheetId="1">Cubicación!$A$1:$L$427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0" i="30" l="1"/>
  <c r="M25" i="30"/>
  <c r="D25" i="29"/>
  <c r="B25" i="29"/>
  <c r="B30" i="29"/>
  <c r="B40" i="29"/>
  <c r="I40" i="29"/>
  <c r="C38" i="29"/>
  <c r="D41" i="29"/>
  <c r="B39" i="29"/>
  <c r="I39" i="29"/>
  <c r="B38" i="29"/>
  <c r="B41" i="29"/>
  <c r="G27" i="29"/>
  <c r="I27" i="29"/>
  <c r="G23" i="29"/>
  <c r="I23" i="29"/>
  <c r="G40" i="29"/>
  <c r="G39" i="29"/>
  <c r="D426" i="29"/>
  <c r="B426" i="29"/>
  <c r="D404" i="29"/>
  <c r="B75" i="29"/>
  <c r="D75" i="29"/>
  <c r="D358" i="29"/>
  <c r="B358" i="29"/>
  <c r="D36" i="29"/>
  <c r="B36" i="29"/>
  <c r="G34" i="29"/>
  <c r="I34" i="29"/>
  <c r="G35" i="29"/>
  <c r="I35" i="29"/>
  <c r="I424" i="29"/>
  <c r="I423" i="29"/>
  <c r="I422" i="29"/>
  <c r="I421" i="29"/>
  <c r="I420" i="29"/>
  <c r="I419" i="29"/>
  <c r="I418" i="29"/>
  <c r="I417" i="29"/>
  <c r="I416" i="29"/>
  <c r="G424" i="29"/>
  <c r="G421" i="29"/>
  <c r="G422" i="29"/>
  <c r="G423" i="29"/>
  <c r="G416" i="29"/>
  <c r="G417" i="29"/>
  <c r="G418" i="29"/>
  <c r="G419" i="29"/>
  <c r="G420" i="29"/>
  <c r="I415" i="29"/>
  <c r="G415" i="29"/>
  <c r="I425" i="29"/>
  <c r="G425" i="29"/>
  <c r="I414" i="29"/>
  <c r="G414" i="29"/>
  <c r="I413" i="29"/>
  <c r="G413" i="29"/>
  <c r="I412" i="29"/>
  <c r="G412" i="29"/>
  <c r="G411" i="29"/>
  <c r="I410" i="29"/>
  <c r="G410" i="29"/>
  <c r="I409" i="29"/>
  <c r="G409" i="29"/>
  <c r="I408" i="29"/>
  <c r="G408" i="29"/>
  <c r="I407" i="29"/>
  <c r="G407" i="29"/>
  <c r="G406" i="29"/>
  <c r="B404" i="29"/>
  <c r="G387" i="29"/>
  <c r="I387" i="29"/>
  <c r="I379" i="29"/>
  <c r="I380" i="29"/>
  <c r="I381" i="29"/>
  <c r="G379" i="29"/>
  <c r="G380" i="29"/>
  <c r="G381" i="29"/>
  <c r="I371" i="29"/>
  <c r="I372" i="29"/>
  <c r="I373" i="29"/>
  <c r="G371" i="29"/>
  <c r="G372" i="29"/>
  <c r="G373" i="29"/>
  <c r="D367" i="29"/>
  <c r="D368" i="29"/>
  <c r="B367" i="29"/>
  <c r="B368" i="29"/>
  <c r="I364" i="29"/>
  <c r="I365" i="29"/>
  <c r="G364" i="29"/>
  <c r="G365" i="29"/>
  <c r="I355" i="29"/>
  <c r="I356" i="29"/>
  <c r="G356" i="29"/>
  <c r="G355" i="29"/>
  <c r="I349" i="29"/>
  <c r="I350" i="29"/>
  <c r="I351" i="29"/>
  <c r="I352" i="29"/>
  <c r="I353" i="29"/>
  <c r="G351" i="29"/>
  <c r="G352" i="29"/>
  <c r="G353" i="29"/>
  <c r="G349" i="29"/>
  <c r="G350" i="29"/>
  <c r="I357" i="29"/>
  <c r="G357" i="29"/>
  <c r="I354" i="29"/>
  <c r="G354" i="29"/>
  <c r="I348" i="29"/>
  <c r="G348" i="29"/>
  <c r="I347" i="29"/>
  <c r="G347" i="29"/>
  <c r="I346" i="29"/>
  <c r="G346" i="29"/>
  <c r="I345" i="29"/>
  <c r="G345" i="29"/>
  <c r="I344" i="29"/>
  <c r="G344" i="29"/>
  <c r="I343" i="29"/>
  <c r="G343" i="29"/>
  <c r="I342" i="29"/>
  <c r="G342" i="29"/>
  <c r="I341" i="29"/>
  <c r="G341" i="29"/>
  <c r="I340" i="29"/>
  <c r="G340" i="29"/>
  <c r="I339" i="29"/>
  <c r="G339" i="29"/>
  <c r="I338" i="29"/>
  <c r="G338" i="29"/>
  <c r="I337" i="29"/>
  <c r="G337" i="29"/>
  <c r="I336" i="29"/>
  <c r="G336" i="29"/>
  <c r="I335" i="29"/>
  <c r="G335" i="29"/>
  <c r="I334" i="29"/>
  <c r="G334" i="29"/>
  <c r="I333" i="29"/>
  <c r="G333" i="29"/>
  <c r="I332" i="29"/>
  <c r="G332" i="29"/>
  <c r="I331" i="29"/>
  <c r="G331" i="29"/>
  <c r="I330" i="29"/>
  <c r="G330" i="29"/>
  <c r="I329" i="29"/>
  <c r="G329" i="29"/>
  <c r="I328" i="29"/>
  <c r="G328" i="29"/>
  <c r="I327" i="29"/>
  <c r="G327" i="29"/>
  <c r="I326" i="29"/>
  <c r="G326" i="29"/>
  <c r="I325" i="29"/>
  <c r="G325" i="29"/>
  <c r="I324" i="29"/>
  <c r="G324" i="29"/>
  <c r="I323" i="29"/>
  <c r="G323" i="29"/>
  <c r="I322" i="29"/>
  <c r="G322" i="29"/>
  <c r="I321" i="29"/>
  <c r="G321" i="29"/>
  <c r="I320" i="29"/>
  <c r="G320" i="29"/>
  <c r="I319" i="29"/>
  <c r="G319" i="29"/>
  <c r="I318" i="29"/>
  <c r="G318" i="29"/>
  <c r="I317" i="29"/>
  <c r="G317" i="29"/>
  <c r="I316" i="29"/>
  <c r="G316" i="29"/>
  <c r="I315" i="29"/>
  <c r="G315" i="29"/>
  <c r="I314" i="29"/>
  <c r="G314" i="29"/>
  <c r="I313" i="29"/>
  <c r="G313" i="29"/>
  <c r="I312" i="29"/>
  <c r="G312" i="29"/>
  <c r="I311" i="29"/>
  <c r="G311" i="29"/>
  <c r="I310" i="29"/>
  <c r="G310" i="29"/>
  <c r="I309" i="29"/>
  <c r="G309" i="29"/>
  <c r="I308" i="29"/>
  <c r="G308" i="29"/>
  <c r="I307" i="29"/>
  <c r="G307" i="29"/>
  <c r="I306" i="29"/>
  <c r="G306" i="29"/>
  <c r="I305" i="29"/>
  <c r="G305" i="29"/>
  <c r="I304" i="29"/>
  <c r="G304" i="29"/>
  <c r="I303" i="29"/>
  <c r="G303" i="29"/>
  <c r="I302" i="29"/>
  <c r="G302" i="29"/>
  <c r="I301" i="29"/>
  <c r="G301" i="29"/>
  <c r="I300" i="29"/>
  <c r="G300" i="29"/>
  <c r="I299" i="29"/>
  <c r="G299" i="29"/>
  <c r="I298" i="29"/>
  <c r="G298" i="29"/>
  <c r="I297" i="29"/>
  <c r="G297" i="29"/>
  <c r="I296" i="29"/>
  <c r="G296" i="29"/>
  <c r="I295" i="29"/>
  <c r="G295" i="29"/>
  <c r="I294" i="29"/>
  <c r="G294" i="29"/>
  <c r="I293" i="29"/>
  <c r="G293" i="29"/>
  <c r="I292" i="29"/>
  <c r="G292" i="29"/>
  <c r="I291" i="29"/>
  <c r="G291" i="29"/>
  <c r="D290" i="29"/>
  <c r="B290" i="29"/>
  <c r="G282" i="29"/>
  <c r="I289" i="29"/>
  <c r="G289" i="29"/>
  <c r="I288" i="29"/>
  <c r="G288" i="29"/>
  <c r="I287" i="29"/>
  <c r="G287" i="29"/>
  <c r="I286" i="29"/>
  <c r="G286" i="29"/>
  <c r="I285" i="29"/>
  <c r="G285" i="29"/>
  <c r="I284" i="29"/>
  <c r="G284" i="29"/>
  <c r="I283" i="29"/>
  <c r="G283" i="29"/>
  <c r="I282" i="29"/>
  <c r="I281" i="29"/>
  <c r="G281" i="29"/>
  <c r="I280" i="29"/>
  <c r="G280" i="29"/>
  <c r="I279" i="29"/>
  <c r="G279" i="29"/>
  <c r="I278" i="29"/>
  <c r="G278" i="29"/>
  <c r="I277" i="29"/>
  <c r="G277" i="29"/>
  <c r="I276" i="29"/>
  <c r="G276" i="29"/>
  <c r="I275" i="29"/>
  <c r="G275" i="29"/>
  <c r="I274" i="29"/>
  <c r="G274" i="29"/>
  <c r="I273" i="29"/>
  <c r="G273" i="29"/>
  <c r="I272" i="29"/>
  <c r="G272" i="29"/>
  <c r="I271" i="29"/>
  <c r="G271" i="29"/>
  <c r="I270" i="29"/>
  <c r="G270" i="29"/>
  <c r="I269" i="29"/>
  <c r="G269" i="29"/>
  <c r="I268" i="29"/>
  <c r="G268" i="29"/>
  <c r="I267" i="29"/>
  <c r="G267" i="29"/>
  <c r="I266" i="29"/>
  <c r="G266" i="29"/>
  <c r="I265" i="29"/>
  <c r="G265" i="29"/>
  <c r="I264" i="29"/>
  <c r="G264" i="29"/>
  <c r="I263" i="29"/>
  <c r="G263" i="29"/>
  <c r="I262" i="29"/>
  <c r="G262" i="29"/>
  <c r="I261" i="29"/>
  <c r="G261" i="29"/>
  <c r="I260" i="29"/>
  <c r="G260" i="29"/>
  <c r="I259" i="29"/>
  <c r="G259" i="29"/>
  <c r="I258" i="29"/>
  <c r="G258" i="29"/>
  <c r="I257" i="29"/>
  <c r="G257" i="29"/>
  <c r="I256" i="29"/>
  <c r="G256" i="29"/>
  <c r="I255" i="29"/>
  <c r="G255" i="29"/>
  <c r="I254" i="29"/>
  <c r="G254" i="29"/>
  <c r="I253" i="29"/>
  <c r="G253" i="29"/>
  <c r="I252" i="29"/>
  <c r="G252" i="29"/>
  <c r="I251" i="29"/>
  <c r="G251" i="29"/>
  <c r="I250" i="29"/>
  <c r="G250" i="29"/>
  <c r="I249" i="29"/>
  <c r="G249" i="29"/>
  <c r="I248" i="29"/>
  <c r="G248" i="29"/>
  <c r="I247" i="29"/>
  <c r="G247" i="29"/>
  <c r="I246" i="29"/>
  <c r="G246" i="29"/>
  <c r="I245" i="29"/>
  <c r="G245" i="29"/>
  <c r="I244" i="29"/>
  <c r="G244" i="29"/>
  <c r="I243" i="29"/>
  <c r="G243" i="29"/>
  <c r="I242" i="29"/>
  <c r="G242" i="29"/>
  <c r="I241" i="29"/>
  <c r="G241" i="29"/>
  <c r="I240" i="29"/>
  <c r="G240" i="29"/>
  <c r="I239" i="29"/>
  <c r="G239" i="29"/>
  <c r="I238" i="29"/>
  <c r="G238" i="29"/>
  <c r="I237" i="29"/>
  <c r="G237" i="29"/>
  <c r="I236" i="29"/>
  <c r="G236" i="29"/>
  <c r="I235" i="29"/>
  <c r="G235" i="29"/>
  <c r="I234" i="29"/>
  <c r="G234" i="29"/>
  <c r="I233" i="29"/>
  <c r="G233" i="29"/>
  <c r="I232" i="29"/>
  <c r="G232" i="29"/>
  <c r="I411" i="29"/>
  <c r="I406" i="29"/>
  <c r="I358" i="29"/>
  <c r="I231" i="29"/>
  <c r="I290" i="29"/>
  <c r="G231" i="29"/>
  <c r="D230" i="29"/>
  <c r="B230" i="29"/>
  <c r="G228" i="29"/>
  <c r="I228" i="29"/>
  <c r="G229" i="29"/>
  <c r="I229" i="29"/>
  <c r="B57" i="29"/>
  <c r="D57" i="29"/>
  <c r="B109" i="29"/>
  <c r="D109" i="29"/>
  <c r="D163" i="29"/>
  <c r="B163" i="29"/>
  <c r="I426" i="29"/>
  <c r="B359" i="29"/>
  <c r="D359" i="29"/>
  <c r="G67" i="29"/>
  <c r="I67" i="29"/>
  <c r="G68" i="29"/>
  <c r="I68" i="29"/>
  <c r="G69" i="29"/>
  <c r="I69" i="29"/>
  <c r="G70" i="29"/>
  <c r="I70" i="29"/>
  <c r="G71" i="29"/>
  <c r="I71" i="29"/>
  <c r="G72" i="29"/>
  <c r="I72" i="29"/>
  <c r="G73" i="29"/>
  <c r="I73" i="29"/>
  <c r="G74" i="29"/>
  <c r="I74" i="29"/>
  <c r="G108" i="29"/>
  <c r="I108" i="29"/>
  <c r="I107" i="29"/>
  <c r="G107" i="29"/>
  <c r="I106" i="29"/>
  <c r="G106" i="29"/>
  <c r="I94" i="29"/>
  <c r="I95" i="29"/>
  <c r="I96" i="29"/>
  <c r="I97" i="29"/>
  <c r="I98" i="29"/>
  <c r="I99" i="29"/>
  <c r="I100" i="29"/>
  <c r="I101" i="29"/>
  <c r="I102" i="29"/>
  <c r="I103" i="29"/>
  <c r="G94" i="29"/>
  <c r="G95" i="29"/>
  <c r="G96" i="29"/>
  <c r="G97" i="29"/>
  <c r="G98" i="29"/>
  <c r="G99" i="29"/>
  <c r="G100" i="29"/>
  <c r="G101" i="29"/>
  <c r="G102" i="29"/>
  <c r="G103" i="29"/>
  <c r="I85" i="29"/>
  <c r="I86" i="29"/>
  <c r="I87" i="29"/>
  <c r="I88" i="29"/>
  <c r="I89" i="29"/>
  <c r="I90" i="29"/>
  <c r="I91" i="29"/>
  <c r="I92" i="29"/>
  <c r="G92" i="29"/>
  <c r="G88" i="29"/>
  <c r="G89" i="29"/>
  <c r="G90" i="29"/>
  <c r="G91" i="29"/>
  <c r="G85" i="29"/>
  <c r="G86" i="29"/>
  <c r="G87" i="29"/>
  <c r="I62" i="29"/>
  <c r="I63" i="29"/>
  <c r="I64" i="29"/>
  <c r="G62" i="29"/>
  <c r="G63" i="29"/>
  <c r="G64" i="29"/>
  <c r="I17" i="29"/>
  <c r="G17" i="29"/>
  <c r="I18" i="29"/>
  <c r="G18" i="29"/>
  <c r="D392" i="29"/>
  <c r="B392" i="29"/>
  <c r="I391" i="29"/>
  <c r="G391" i="29"/>
  <c r="I390" i="29"/>
  <c r="G390" i="29"/>
  <c r="D388" i="29"/>
  <c r="B388" i="29"/>
  <c r="I386" i="29"/>
  <c r="G386" i="29"/>
  <c r="D30" i="29"/>
  <c r="I28" i="29"/>
  <c r="G28" i="29"/>
  <c r="I392" i="29"/>
  <c r="I388" i="29"/>
  <c r="I29" i="29"/>
  <c r="I30" i="29"/>
  <c r="G29" i="29"/>
  <c r="I402" i="29"/>
  <c r="G402" i="29"/>
  <c r="I400" i="29"/>
  <c r="G400" i="29"/>
  <c r="I399" i="29"/>
  <c r="G399" i="29"/>
  <c r="I401" i="29"/>
  <c r="G401" i="29"/>
  <c r="I396" i="29"/>
  <c r="G396" i="29"/>
  <c r="I395" i="29"/>
  <c r="G395" i="29"/>
  <c r="I397" i="29"/>
  <c r="G397" i="29"/>
  <c r="I398" i="29"/>
  <c r="G398" i="29"/>
  <c r="I394" i="29"/>
  <c r="G394" i="29"/>
  <c r="D384" i="29"/>
  <c r="B384" i="29"/>
  <c r="I383" i="29"/>
  <c r="G383" i="29"/>
  <c r="I382" i="29"/>
  <c r="G382" i="29"/>
  <c r="I378" i="29"/>
  <c r="G378" i="29"/>
  <c r="D376" i="29"/>
  <c r="B376" i="29"/>
  <c r="I374" i="29"/>
  <c r="G374" i="29"/>
  <c r="I370" i="29"/>
  <c r="G370" i="29"/>
  <c r="I363" i="29"/>
  <c r="G363" i="29"/>
  <c r="I362" i="29"/>
  <c r="G362" i="29"/>
  <c r="I361" i="29"/>
  <c r="G361" i="29"/>
  <c r="I197" i="29"/>
  <c r="G197" i="29"/>
  <c r="I196" i="29"/>
  <c r="G196" i="29"/>
  <c r="I195" i="29"/>
  <c r="G195" i="29"/>
  <c r="I194" i="29"/>
  <c r="G194" i="29"/>
  <c r="I193" i="29"/>
  <c r="G193" i="29"/>
  <c r="I227" i="29"/>
  <c r="G227" i="29"/>
  <c r="I226" i="29"/>
  <c r="G226" i="29"/>
  <c r="I225" i="29"/>
  <c r="G225" i="29"/>
  <c r="I224" i="29"/>
  <c r="G224" i="29"/>
  <c r="I223" i="29"/>
  <c r="G223" i="29"/>
  <c r="I222" i="29"/>
  <c r="G222" i="29"/>
  <c r="I221" i="29"/>
  <c r="G221" i="29"/>
  <c r="I220" i="29"/>
  <c r="G220" i="29"/>
  <c r="I219" i="29"/>
  <c r="G219" i="29"/>
  <c r="I218" i="29"/>
  <c r="G218" i="29"/>
  <c r="I217" i="29"/>
  <c r="G217" i="29"/>
  <c r="I216" i="29"/>
  <c r="G216" i="29"/>
  <c r="I215" i="29"/>
  <c r="G215" i="29"/>
  <c r="I214" i="29"/>
  <c r="G214" i="29"/>
  <c r="I213" i="29"/>
  <c r="G213" i="29"/>
  <c r="I212" i="29"/>
  <c r="G212" i="29"/>
  <c r="I211" i="29"/>
  <c r="G211" i="29"/>
  <c r="I210" i="29"/>
  <c r="G210" i="29"/>
  <c r="I209" i="29"/>
  <c r="G209" i="29"/>
  <c r="I208" i="29"/>
  <c r="G208" i="29"/>
  <c r="I207" i="29"/>
  <c r="G207" i="29"/>
  <c r="I206" i="29"/>
  <c r="G206" i="29"/>
  <c r="I205" i="29"/>
  <c r="G205" i="29"/>
  <c r="I204" i="29"/>
  <c r="G204" i="29"/>
  <c r="I203" i="29"/>
  <c r="G203" i="29"/>
  <c r="I202" i="29"/>
  <c r="G202" i="29"/>
  <c r="I201" i="29"/>
  <c r="G201" i="29"/>
  <c r="I200" i="29"/>
  <c r="G200" i="29"/>
  <c r="I199" i="29"/>
  <c r="G199" i="29"/>
  <c r="I198" i="29"/>
  <c r="G198" i="29"/>
  <c r="I192" i="29"/>
  <c r="G192" i="29"/>
  <c r="I191" i="29"/>
  <c r="G191" i="29"/>
  <c r="I190" i="29"/>
  <c r="G190" i="29"/>
  <c r="I189" i="29"/>
  <c r="G189" i="29"/>
  <c r="I188" i="29"/>
  <c r="G188" i="29"/>
  <c r="I187" i="29"/>
  <c r="G187" i="29"/>
  <c r="I186" i="29"/>
  <c r="G186" i="29"/>
  <c r="I185" i="29"/>
  <c r="G185" i="29"/>
  <c r="I184" i="29"/>
  <c r="G184" i="29"/>
  <c r="I183" i="29"/>
  <c r="G183" i="29"/>
  <c r="I182" i="29"/>
  <c r="G182" i="29"/>
  <c r="I181" i="29"/>
  <c r="G181" i="29"/>
  <c r="I180" i="29"/>
  <c r="G180" i="29"/>
  <c r="I179" i="29"/>
  <c r="G179" i="29"/>
  <c r="I178" i="29"/>
  <c r="G178" i="29"/>
  <c r="I177" i="29"/>
  <c r="G177" i="29"/>
  <c r="I176" i="29"/>
  <c r="G176" i="29"/>
  <c r="I175" i="29"/>
  <c r="G175" i="29"/>
  <c r="I174" i="29"/>
  <c r="G174" i="29"/>
  <c r="I173" i="29"/>
  <c r="G173" i="29"/>
  <c r="I172" i="29"/>
  <c r="G172" i="29"/>
  <c r="I171" i="29"/>
  <c r="G171" i="29"/>
  <c r="I170" i="29"/>
  <c r="G170" i="29"/>
  <c r="I169" i="29"/>
  <c r="G169" i="29"/>
  <c r="I168" i="29"/>
  <c r="G168" i="29"/>
  <c r="I167" i="29"/>
  <c r="G167" i="29"/>
  <c r="I166" i="29"/>
  <c r="G166" i="29"/>
  <c r="G165" i="29"/>
  <c r="I164" i="29"/>
  <c r="G164" i="29"/>
  <c r="I162" i="29"/>
  <c r="G162" i="29"/>
  <c r="I161" i="29"/>
  <c r="G161" i="29"/>
  <c r="I160" i="29"/>
  <c r="G160" i="29"/>
  <c r="I159" i="29"/>
  <c r="G159" i="29"/>
  <c r="I158" i="29"/>
  <c r="G158" i="29"/>
  <c r="I157" i="29"/>
  <c r="G157" i="29"/>
  <c r="I156" i="29"/>
  <c r="G156" i="29"/>
  <c r="I155" i="29"/>
  <c r="G155" i="29"/>
  <c r="I154" i="29"/>
  <c r="G154" i="29"/>
  <c r="I151" i="29"/>
  <c r="G151" i="29"/>
  <c r="I144" i="29"/>
  <c r="G144" i="29"/>
  <c r="I133" i="29"/>
  <c r="G133" i="29"/>
  <c r="I132" i="29"/>
  <c r="G132" i="29"/>
  <c r="I131" i="29"/>
  <c r="G131" i="29"/>
  <c r="I130" i="29"/>
  <c r="G130" i="29"/>
  <c r="I129" i="29"/>
  <c r="G129" i="29"/>
  <c r="I128" i="29"/>
  <c r="G128" i="29"/>
  <c r="I127" i="29"/>
  <c r="G127" i="29"/>
  <c r="I126" i="29"/>
  <c r="G126" i="29"/>
  <c r="I125" i="29"/>
  <c r="G125" i="29"/>
  <c r="I124" i="29"/>
  <c r="G124" i="29"/>
  <c r="I123" i="29"/>
  <c r="G123" i="29"/>
  <c r="I117" i="29"/>
  <c r="G117" i="29"/>
  <c r="I116" i="29"/>
  <c r="G116" i="29"/>
  <c r="I115" i="29"/>
  <c r="G115" i="29"/>
  <c r="I114" i="29"/>
  <c r="G114" i="29"/>
  <c r="I105" i="29"/>
  <c r="G105" i="29"/>
  <c r="I104" i="29"/>
  <c r="G104" i="29"/>
  <c r="I93" i="29"/>
  <c r="G93" i="29"/>
  <c r="I84" i="29"/>
  <c r="G84" i="29"/>
  <c r="I83" i="29"/>
  <c r="G83" i="29"/>
  <c r="I81" i="29"/>
  <c r="G81" i="29"/>
  <c r="I80" i="29"/>
  <c r="G80" i="29"/>
  <c r="I65" i="29"/>
  <c r="G65" i="29"/>
  <c r="I61" i="29"/>
  <c r="G61" i="29"/>
  <c r="I60" i="29"/>
  <c r="G60" i="29"/>
  <c r="I55" i="29"/>
  <c r="G55" i="29"/>
  <c r="I52" i="29"/>
  <c r="G52" i="29"/>
  <c r="I51" i="29"/>
  <c r="G51" i="29"/>
  <c r="I53" i="29"/>
  <c r="G53" i="29"/>
  <c r="I54" i="29"/>
  <c r="G54" i="29"/>
  <c r="I38" i="29"/>
  <c r="I41" i="29"/>
  <c r="I165" i="29"/>
  <c r="G38" i="29"/>
  <c r="I111" i="29"/>
  <c r="I112" i="29"/>
  <c r="I113" i="29"/>
  <c r="I118" i="29"/>
  <c r="I119" i="29"/>
  <c r="I120" i="29"/>
  <c r="I121" i="29"/>
  <c r="I122" i="29"/>
  <c r="I134" i="29"/>
  <c r="I135" i="29"/>
  <c r="I136" i="29"/>
  <c r="I137" i="29"/>
  <c r="I138" i="29"/>
  <c r="I139" i="29"/>
  <c r="I140" i="29"/>
  <c r="I141" i="29"/>
  <c r="I142" i="29"/>
  <c r="I143" i="29"/>
  <c r="I145" i="29"/>
  <c r="I147" i="29"/>
  <c r="I148" i="29"/>
  <c r="I149" i="29"/>
  <c r="I150" i="29"/>
  <c r="I152" i="29"/>
  <c r="I153" i="29"/>
  <c r="G153" i="29"/>
  <c r="G152" i="29"/>
  <c r="G150" i="29"/>
  <c r="G143" i="29"/>
  <c r="G138" i="29"/>
  <c r="G122" i="29"/>
  <c r="G121" i="29"/>
  <c r="G120" i="29"/>
  <c r="G119" i="29"/>
  <c r="G118" i="29"/>
  <c r="I78" i="29"/>
  <c r="G78" i="29"/>
  <c r="G50" i="29"/>
  <c r="I50" i="29"/>
  <c r="G56" i="29"/>
  <c r="I56" i="29"/>
  <c r="I375" i="29"/>
  <c r="G145" i="29"/>
  <c r="G140" i="29"/>
  <c r="G135" i="29"/>
  <c r="I49" i="29"/>
  <c r="G49" i="29"/>
  <c r="G44" i="29"/>
  <c r="I43" i="29"/>
  <c r="B45" i="29"/>
  <c r="G375" i="29"/>
  <c r="G43" i="29"/>
  <c r="I44" i="29"/>
  <c r="D45" i="29"/>
  <c r="I19" i="29"/>
  <c r="G19" i="29"/>
  <c r="G147" i="29"/>
  <c r="I146" i="29"/>
  <c r="G146" i="29"/>
  <c r="G148" i="29"/>
  <c r="G113" i="29"/>
  <c r="G149" i="29"/>
  <c r="G142" i="29"/>
  <c r="G141" i="29"/>
  <c r="G139" i="29"/>
  <c r="G137" i="29"/>
  <c r="G136" i="29"/>
  <c r="G134" i="29"/>
  <c r="G112" i="29"/>
  <c r="G111" i="29"/>
  <c r="G110" i="29"/>
  <c r="I66" i="29"/>
  <c r="G66" i="29"/>
  <c r="I32" i="29"/>
  <c r="G32" i="29"/>
  <c r="D20" i="29"/>
  <c r="I16" i="29"/>
  <c r="G16" i="29"/>
  <c r="I403" i="29"/>
  <c r="G403" i="29"/>
  <c r="I82" i="29"/>
  <c r="G82" i="29"/>
  <c r="G366" i="29"/>
  <c r="G79" i="29"/>
  <c r="G48" i="29"/>
  <c r="G47" i="29"/>
  <c r="G59" i="29"/>
  <c r="G33" i="29"/>
  <c r="G22" i="29"/>
  <c r="G24" i="29"/>
  <c r="I79" i="29"/>
  <c r="I48" i="29"/>
  <c r="I47" i="29"/>
  <c r="I59" i="29"/>
  <c r="I33" i="29"/>
  <c r="I22" i="29"/>
  <c r="I24" i="29"/>
  <c r="I366" i="29"/>
  <c r="G77" i="29"/>
  <c r="I77" i="29"/>
  <c r="I110" i="29"/>
  <c r="I384" i="29"/>
  <c r="I75" i="29"/>
  <c r="I25" i="29"/>
  <c r="I45" i="29"/>
  <c r="I36" i="29"/>
  <c r="I404" i="29"/>
  <c r="I367" i="29"/>
  <c r="I109" i="29"/>
  <c r="I376" i="29"/>
  <c r="I20" i="29"/>
  <c r="I163" i="29"/>
  <c r="I57" i="29"/>
  <c r="I230" i="29"/>
  <c r="I368" i="29"/>
  <c r="I359" i="29"/>
  <c r="M26" i="30"/>
  <c r="M27" i="30"/>
</calcChain>
</file>

<file path=xl/sharedStrings.xml><?xml version="1.0" encoding="utf-8"?>
<sst xmlns="http://schemas.openxmlformats.org/spreadsheetml/2006/main" count="515" uniqueCount="93">
  <si>
    <t>CUBICACIÓN</t>
  </si>
  <si>
    <t>DESCRIPCIÓN PRODUCTOS</t>
  </si>
  <si>
    <t>Área (m²)</t>
  </si>
  <si>
    <t>Perimetro (mt)</t>
  </si>
  <si>
    <t>Retorno (mt)</t>
  </si>
  <si>
    <t>Piso</t>
  </si>
  <si>
    <t>Recinto</t>
  </si>
  <si>
    <t>Total</t>
  </si>
  <si>
    <t>Unidad</t>
  </si>
  <si>
    <t>OBSERVACIONES Y/O                           (N° de Lámina asociada)</t>
  </si>
  <si>
    <t>m²</t>
  </si>
  <si>
    <t>ESTANQUES DE AGUA POTABLE</t>
  </si>
  <si>
    <t>SALAS DE BASURA</t>
  </si>
  <si>
    <t>RECINTOS HUMEDOS</t>
  </si>
  <si>
    <t>Cantidad</t>
  </si>
  <si>
    <t>Total (unitario)</t>
  </si>
  <si>
    <t xml:space="preserve">Planos de cubicación: ARQUITECTURA </t>
  </si>
  <si>
    <t>Se registra la cubicación en base a planos de arquitectura, por lo tanto, los valores quedan sujetos a modificación.</t>
  </si>
  <si>
    <t>PRESUPUESTO N°</t>
  </si>
  <si>
    <t>PROYECTO</t>
  </si>
  <si>
    <t>COMUNA</t>
  </si>
  <si>
    <t>FECHA</t>
  </si>
  <si>
    <t>ITEM</t>
  </si>
  <si>
    <t>PARTIDA</t>
  </si>
  <si>
    <t>UNIDAD</t>
  </si>
  <si>
    <t>CANT.</t>
  </si>
  <si>
    <t>P. UNI (UF)</t>
  </si>
  <si>
    <t>TOTAL (UF)</t>
  </si>
  <si>
    <t>SEGÚN EETT</t>
  </si>
  <si>
    <t>SEGÚN PROPUESTA</t>
  </si>
  <si>
    <t>TOTAL NETO</t>
  </si>
  <si>
    <t>IVA</t>
  </si>
  <si>
    <t>TOTAL</t>
  </si>
  <si>
    <t>CONDICIONES - OBSERVACIONES</t>
  </si>
  <si>
    <t>1.- Contrato. Sin anticipo.</t>
  </si>
  <si>
    <t>3.- Superficies de acuerdo a instrucciones del fabricante, instalador y proyectista.</t>
  </si>
  <si>
    <t>4.- Coordinar los sectores a trabajar. Evitar tiempos muertos.</t>
  </si>
  <si>
    <t>MUROS CONTRA TERRENO</t>
  </si>
  <si>
    <t>JARDINES Y JARDINERAS</t>
  </si>
  <si>
    <t>CLIENTE</t>
  </si>
  <si>
    <t xml:space="preserve">COMENTARIO 1: </t>
  </si>
  <si>
    <t>PISO, MUROS</t>
  </si>
  <si>
    <t>CIELOS</t>
  </si>
  <si>
    <t>SALA DE CALDERAS - NIVEL LOSA</t>
  </si>
  <si>
    <t>SALA DE CALDERAS - NIVEL SOBRELOSA</t>
  </si>
  <si>
    <t>N° Proyecto:</t>
  </si>
  <si>
    <t>-2</t>
  </si>
  <si>
    <t xml:space="preserve">PATIOS Y LOSA BAJO PAVIMENTO </t>
  </si>
  <si>
    <t xml:space="preserve">Sub Total Piso 1 </t>
  </si>
  <si>
    <t>Sub Total Piso 2</t>
  </si>
  <si>
    <t>Sub Total Piso 3</t>
  </si>
  <si>
    <t>Sub Total Piso 4</t>
  </si>
  <si>
    <t>TERRAZAS DEPTOS DESCUBIERTAS PISO 4</t>
  </si>
  <si>
    <t>Sub Total Terrazas Descubiertas Piso 4</t>
  </si>
  <si>
    <t>MIRADORES - NIVEL LOSA</t>
  </si>
  <si>
    <t>MIRADORES - NIVEL SOBRELOSA</t>
  </si>
  <si>
    <t>CUBIERTA PRINCIPAL EXPUESTA CON SOBRELOSA</t>
  </si>
  <si>
    <t>CUBIERTA PRINCIPAL EXPUESTA SIN SOBRELOSA</t>
  </si>
  <si>
    <t>5.- Garantia a Convenir.</t>
  </si>
  <si>
    <t>Proyecto: APART HOTEL RANCAGUA</t>
  </si>
  <si>
    <t>Dirección:</t>
  </si>
  <si>
    <t>Analista: HECTOR SOTO FIGUEROA</t>
  </si>
  <si>
    <t>Revisor: HECTOR SOTO FIGUEROA</t>
  </si>
  <si>
    <t>Fecha de cubicación: 14-07-2019</t>
  </si>
  <si>
    <t>hectorsotofigueroa@gmail.com</t>
  </si>
  <si>
    <t>CUARTO BASURA</t>
  </si>
  <si>
    <t>SALA ECOLOGICA</t>
  </si>
  <si>
    <t>SALA DE BASURA</t>
  </si>
  <si>
    <t>Sub Total Subterraneo -2</t>
  </si>
  <si>
    <t>INCENDIO</t>
  </si>
  <si>
    <t>E.A.P</t>
  </si>
  <si>
    <t>LOSAS DE ESTACIONAMIENTO</t>
  </si>
  <si>
    <t>RAMPAS VEHICULARES</t>
  </si>
  <si>
    <t>-9</t>
  </si>
  <si>
    <t>-8 a -3</t>
  </si>
  <si>
    <t>ESTACIONAMIENTOS</t>
  </si>
  <si>
    <t>1.1</t>
  </si>
  <si>
    <t>TOTAL Recintos Humedos</t>
  </si>
  <si>
    <t xml:space="preserve">MEMBRANE COATING SPA </t>
  </si>
  <si>
    <t>Badajoz N° 100 oficina 107</t>
  </si>
  <si>
    <t>RESUMEN SOLUCION DE IMPERMEABILIZACION INYECCION</t>
  </si>
  <si>
    <t>EL PRESENTE PRESUPUESTO ESTA SUJETO A ALZAS Y TIENE UNA VIGENCIA VALIDA DE 30 DIAS. MEMBRANE COATING SPA.</t>
  </si>
  <si>
    <t>TOTAL PROYECTO  POSVENTA</t>
  </si>
  <si>
    <t>PROVISIÓN E IMPERMEABILIZACION</t>
  </si>
  <si>
    <t>2.- Pago: 30 Dias despues de Facturado</t>
  </si>
  <si>
    <t>M2</t>
  </si>
  <si>
    <t>0000489</t>
  </si>
  <si>
    <t xml:space="preserve">IMPERMEABILIZACIÓN LOSA </t>
  </si>
  <si>
    <t xml:space="preserve">IMPERMEABILIZACIÓN Y SELLÓ DE LOSA  </t>
  </si>
  <si>
    <t>MORTERO IMPERMEABLE DE SECADO RÁPIDO</t>
  </si>
  <si>
    <t>ADMINISTRACIÓN VERSALLES</t>
  </si>
  <si>
    <t>VITACURA</t>
  </si>
  <si>
    <t xml:space="preserve">POSTVENTA EDIFICIO VERSALLES LUIS PASTEUR #5842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</si>
</sst>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23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15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10"/>
      <name val="Calibri"/>
      <family val="2"/>
      <scheme val="minor"/>
    </font>
    <font>
      <b/>
      <sz val="26"/>
      <name val="Arial"/>
      <family val="2"/>
    </font>
    <font>
      <sz val="10"/>
      <color rgb="FF37404E"/>
      <name val="Tahoma"/>
      <family val="2"/>
    </font>
    <font>
      <sz val="15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 Light"/>
      <family val="2"/>
    </font>
    <font>
      <b/>
      <i/>
      <sz val="25"/>
      <color theme="1"/>
      <name val="Calibri"/>
      <family val="2"/>
      <scheme val="minor"/>
    </font>
    <font>
      <u/>
      <sz val="20"/>
      <color theme="10"/>
      <name val="Calibri"/>
      <family val="2"/>
      <scheme val="minor"/>
    </font>
    <font>
      <b/>
      <sz val="20"/>
      <name val="Arial"/>
      <family val="2"/>
    </font>
    <font>
      <b/>
      <sz val="15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6" tint="0.39997558519241921"/>
        <bgColor indexed="47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22"/>
      </patternFill>
    </fill>
    <fill>
      <patternFill patternType="solid">
        <fgColor rgb="FF00B050"/>
        <bgColor indexed="22"/>
      </patternFill>
    </fill>
    <fill>
      <patternFill patternType="solid">
        <fgColor rgb="FF0070C0"/>
        <bgColor indexed="64"/>
      </patternFill>
    </fill>
    <fill>
      <patternFill patternType="solid">
        <fgColor theme="8" tint="-0.249977111117893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21">
    <xf numFmtId="0" fontId="0" fillId="0" borderId="0" xfId="0"/>
    <xf numFmtId="0" fontId="2" fillId="2" borderId="23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49" fontId="5" fillId="2" borderId="25" xfId="0" applyNumberFormat="1" applyFont="1" applyFill="1" applyBorder="1" applyAlignment="1">
      <alignment horizontal="center" vertical="center" wrapText="1"/>
    </xf>
    <xf numFmtId="49" fontId="1" fillId="2" borderId="24" xfId="0" applyNumberFormat="1" applyFont="1" applyFill="1" applyBorder="1" applyAlignment="1">
      <alignment horizontal="center" vertical="center" wrapText="1"/>
    </xf>
    <xf numFmtId="2" fontId="5" fillId="2" borderId="20" xfId="0" applyNumberFormat="1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0" fillId="2" borderId="0" xfId="0" applyFill="1"/>
    <xf numFmtId="0" fontId="3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49" fontId="5" fillId="3" borderId="25" xfId="0" applyNumberFormat="1" applyFont="1" applyFill="1" applyBorder="1" applyAlignment="1">
      <alignment horizontal="center" vertical="center" wrapText="1"/>
    </xf>
    <xf numFmtId="49" fontId="5" fillId="3" borderId="24" xfId="0" applyNumberFormat="1" applyFont="1" applyFill="1" applyBorder="1" applyAlignment="1">
      <alignment horizontal="center" vertical="center" wrapText="1"/>
    </xf>
    <xf numFmtId="2" fontId="5" fillId="3" borderId="20" xfId="0" applyNumberFormat="1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43" fontId="0" fillId="0" borderId="0" xfId="0" applyNumberForma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2" fontId="17" fillId="0" borderId="58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2" fillId="2" borderId="51" xfId="0" applyFont="1" applyFill="1" applyBorder="1" applyAlignment="1">
      <alignment horizontal="center" vertical="center" wrapText="1"/>
    </xf>
    <xf numFmtId="0" fontId="5" fillId="0" borderId="61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49" fontId="5" fillId="2" borderId="52" xfId="0" applyNumberFormat="1" applyFont="1" applyFill="1" applyBorder="1" applyAlignment="1">
      <alignment horizontal="center" vertical="center" wrapText="1"/>
    </xf>
    <xf numFmtId="2" fontId="5" fillId="2" borderId="62" xfId="0" applyNumberFormat="1" applyFont="1" applyFill="1" applyBorder="1" applyAlignment="1">
      <alignment horizontal="center" vertical="center" wrapText="1"/>
    </xf>
    <xf numFmtId="0" fontId="5" fillId="0" borderId="53" xfId="0" applyFont="1" applyBorder="1" applyAlignment="1">
      <alignment horizontal="center"/>
    </xf>
    <xf numFmtId="49" fontId="1" fillId="2" borderId="61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49" fontId="5" fillId="2" borderId="12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2" fontId="5" fillId="2" borderId="39" xfId="0" applyNumberFormat="1" applyFont="1" applyFill="1" applyBorder="1" applyAlignment="1">
      <alignment horizontal="center" vertical="center" wrapText="1"/>
    </xf>
    <xf numFmtId="0" fontId="1" fillId="2" borderId="69" xfId="0" applyFont="1" applyFill="1" applyBorder="1" applyAlignment="1">
      <alignment horizontal="center" vertical="center" wrapText="1"/>
    </xf>
    <xf numFmtId="0" fontId="5" fillId="2" borderId="71" xfId="0" applyFont="1" applyFill="1" applyBorder="1" applyAlignment="1">
      <alignment horizontal="center" vertical="center" wrapText="1"/>
    </xf>
    <xf numFmtId="0" fontId="5" fillId="3" borderId="72" xfId="0" applyFont="1" applyFill="1" applyBorder="1" applyAlignment="1">
      <alignment horizontal="center" vertical="center" wrapText="1"/>
    </xf>
    <xf numFmtId="0" fontId="5" fillId="2" borderId="73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 wrapText="1"/>
    </xf>
    <xf numFmtId="0" fontId="5" fillId="2" borderId="75" xfId="0" applyFont="1" applyFill="1" applyBorder="1" applyAlignment="1">
      <alignment horizontal="center" vertical="center" wrapText="1"/>
    </xf>
    <xf numFmtId="0" fontId="4" fillId="8" borderId="51" xfId="0" applyFont="1" applyFill="1" applyBorder="1" applyAlignment="1">
      <alignment horizontal="center" vertical="center" wrapText="1"/>
    </xf>
    <xf numFmtId="0" fontId="4" fillId="8" borderId="52" xfId="0" applyFont="1" applyFill="1" applyBorder="1" applyAlignment="1">
      <alignment horizontal="center" vertical="center" wrapText="1"/>
    </xf>
    <xf numFmtId="0" fontId="4" fillId="8" borderId="53" xfId="0" applyFont="1" applyFill="1" applyBorder="1" applyAlignment="1">
      <alignment horizontal="center" vertical="center" wrapText="1"/>
    </xf>
    <xf numFmtId="0" fontId="4" fillId="8" borderId="55" xfId="0" applyFont="1" applyFill="1" applyBorder="1" applyAlignment="1">
      <alignment horizontal="center" vertical="center" wrapText="1"/>
    </xf>
    <xf numFmtId="0" fontId="4" fillId="8" borderId="54" xfId="0" applyFont="1" applyFill="1" applyBorder="1" applyAlignment="1">
      <alignment horizontal="center" vertical="center" wrapText="1"/>
    </xf>
    <xf numFmtId="0" fontId="6" fillId="9" borderId="29" xfId="0" applyFont="1" applyFill="1" applyBorder="1" applyAlignment="1">
      <alignment horizontal="center" vertical="center" wrapText="1"/>
    </xf>
    <xf numFmtId="2" fontId="6" fillId="9" borderId="21" xfId="0" applyNumberFormat="1" applyFont="1" applyFill="1" applyBorder="1" applyAlignment="1">
      <alignment horizontal="center" vertical="center" wrapText="1"/>
    </xf>
    <xf numFmtId="0" fontId="3" fillId="9" borderId="21" xfId="0" applyFont="1" applyFill="1" applyBorder="1" applyAlignment="1">
      <alignment horizontal="center" vertical="center" wrapText="1"/>
    </xf>
    <xf numFmtId="2" fontId="3" fillId="9" borderId="21" xfId="0" applyNumberFormat="1" applyFont="1" applyFill="1" applyBorder="1" applyAlignment="1">
      <alignment horizontal="center" vertical="center" wrapText="1"/>
    </xf>
    <xf numFmtId="2" fontId="6" fillId="9" borderId="30" xfId="0" applyNumberFormat="1" applyFont="1" applyFill="1" applyBorder="1" applyAlignment="1">
      <alignment horizontal="center" vertical="center" wrapText="1"/>
    </xf>
    <xf numFmtId="164" fontId="7" fillId="9" borderId="30" xfId="0" applyNumberFormat="1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0" fontId="6" fillId="9" borderId="63" xfId="0" applyFont="1" applyFill="1" applyBorder="1" applyAlignment="1">
      <alignment horizontal="center" vertical="center" wrapText="1"/>
    </xf>
    <xf numFmtId="0" fontId="6" fillId="8" borderId="29" xfId="0" applyFont="1" applyFill="1" applyBorder="1" applyAlignment="1">
      <alignment horizontal="center" vertical="center" wrapText="1"/>
    </xf>
    <xf numFmtId="2" fontId="6" fillId="8" borderId="21" xfId="0" applyNumberFormat="1" applyFont="1" applyFill="1" applyBorder="1" applyAlignment="1">
      <alignment horizontal="center" vertical="center" wrapText="1"/>
    </xf>
    <xf numFmtId="0" fontId="3" fillId="8" borderId="21" xfId="0" applyFont="1" applyFill="1" applyBorder="1" applyAlignment="1">
      <alignment horizontal="center" vertical="center" wrapText="1"/>
    </xf>
    <xf numFmtId="2" fontId="3" fillId="8" borderId="21" xfId="0" applyNumberFormat="1" applyFont="1" applyFill="1" applyBorder="1" applyAlignment="1">
      <alignment horizontal="center" vertical="center" wrapText="1"/>
    </xf>
    <xf numFmtId="2" fontId="6" fillId="8" borderId="30" xfId="0" applyNumberFormat="1" applyFont="1" applyFill="1" applyBorder="1" applyAlignment="1">
      <alignment horizontal="center" vertical="center" wrapText="1"/>
    </xf>
    <xf numFmtId="164" fontId="7" fillId="8" borderId="30" xfId="0" applyNumberFormat="1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8" borderId="64" xfId="0" applyFont="1" applyFill="1" applyBorder="1" applyAlignment="1">
      <alignment horizontal="center" vertical="center" wrapText="1"/>
    </xf>
    <xf numFmtId="2" fontId="6" fillId="8" borderId="65" xfId="0" applyNumberFormat="1" applyFont="1" applyFill="1" applyBorder="1" applyAlignment="1">
      <alignment horizontal="center" vertical="center" wrapText="1"/>
    </xf>
    <xf numFmtId="0" fontId="3" fillId="8" borderId="65" xfId="0" applyFont="1" applyFill="1" applyBorder="1" applyAlignment="1">
      <alignment horizontal="center" vertical="center" wrapText="1"/>
    </xf>
    <xf numFmtId="2" fontId="3" fillId="8" borderId="65" xfId="0" applyNumberFormat="1" applyFont="1" applyFill="1" applyBorder="1" applyAlignment="1">
      <alignment horizontal="center" vertical="center" wrapText="1"/>
    </xf>
    <xf numFmtId="2" fontId="6" fillId="8" borderId="66" xfId="0" applyNumberFormat="1" applyFont="1" applyFill="1" applyBorder="1" applyAlignment="1">
      <alignment horizontal="center" vertical="center" wrapText="1"/>
    </xf>
    <xf numFmtId="164" fontId="7" fillId="8" borderId="66" xfId="0" applyNumberFormat="1" applyFont="1" applyFill="1" applyBorder="1" applyAlignment="1">
      <alignment horizontal="center" vertical="center" wrapText="1"/>
    </xf>
    <xf numFmtId="0" fontId="6" fillId="8" borderId="57" xfId="0" applyFont="1" applyFill="1" applyBorder="1" applyAlignment="1">
      <alignment horizontal="center" vertical="center" wrapText="1"/>
    </xf>
    <xf numFmtId="0" fontId="0" fillId="10" borderId="0" xfId="0" applyFill="1"/>
    <xf numFmtId="0" fontId="0" fillId="10" borderId="0" xfId="0" applyFill="1" applyAlignment="1">
      <alignment horizontal="center"/>
    </xf>
    <xf numFmtId="43" fontId="0" fillId="10" borderId="0" xfId="0" applyNumberFormat="1" applyFill="1" applyAlignment="1">
      <alignment horizontal="center"/>
    </xf>
    <xf numFmtId="0" fontId="17" fillId="0" borderId="75" xfId="0" applyFont="1" applyBorder="1" applyAlignment="1">
      <alignment horizontal="center" vertical="center"/>
    </xf>
    <xf numFmtId="0" fontId="17" fillId="0" borderId="75" xfId="0" applyFont="1" applyBorder="1" applyAlignment="1">
      <alignment horizontal="left" vertical="center"/>
    </xf>
    <xf numFmtId="0" fontId="13" fillId="0" borderId="75" xfId="0" applyFont="1" applyBorder="1" applyAlignment="1">
      <alignment horizontal="center" vertical="center"/>
    </xf>
    <xf numFmtId="1" fontId="13" fillId="0" borderId="75" xfId="0" applyNumberFormat="1" applyFont="1" applyBorder="1" applyAlignment="1">
      <alignment horizontal="center" vertical="center"/>
    </xf>
    <xf numFmtId="0" fontId="13" fillId="11" borderId="75" xfId="0" applyFont="1" applyFill="1" applyBorder="1" applyAlignment="1">
      <alignment horizontal="center" vertical="center"/>
    </xf>
    <xf numFmtId="0" fontId="17" fillId="11" borderId="75" xfId="0" applyFont="1" applyFill="1" applyBorder="1" applyAlignment="1">
      <alignment horizontal="center" vertical="center"/>
    </xf>
    <xf numFmtId="0" fontId="17" fillId="11" borderId="77" xfId="0" applyFont="1" applyFill="1" applyBorder="1" applyAlignment="1">
      <alignment horizontal="left" vertical="center" wrapText="1"/>
    </xf>
    <xf numFmtId="0" fontId="17" fillId="11" borderId="78" xfId="0" applyFont="1" applyFill="1" applyBorder="1" applyAlignment="1">
      <alignment horizontal="left" vertical="center" wrapText="1"/>
    </xf>
    <xf numFmtId="0" fontId="17" fillId="11" borderId="81" xfId="0" applyFont="1" applyFill="1" applyBorder="1" applyAlignment="1">
      <alignment horizontal="left" vertical="center" wrapText="1"/>
    </xf>
    <xf numFmtId="0" fontId="17" fillId="11" borderId="79" xfId="0" applyFont="1" applyFill="1" applyBorder="1" applyAlignment="1">
      <alignment horizontal="left" vertical="center" wrapText="1"/>
    </xf>
    <xf numFmtId="0" fontId="17" fillId="11" borderId="80" xfId="0" applyFont="1" applyFill="1" applyBorder="1" applyAlignment="1">
      <alignment horizontal="left" vertical="center" wrapText="1"/>
    </xf>
    <xf numFmtId="0" fontId="17" fillId="11" borderId="82" xfId="0" applyFont="1" applyFill="1" applyBorder="1" applyAlignment="1">
      <alignment horizontal="left" vertical="center" wrapText="1"/>
    </xf>
    <xf numFmtId="2" fontId="13" fillId="0" borderId="75" xfId="0" applyNumberFormat="1" applyFont="1" applyBorder="1" applyAlignment="1">
      <alignment horizontal="center" vertical="center"/>
    </xf>
    <xf numFmtId="0" fontId="13" fillId="0" borderId="83" xfId="0" applyFont="1" applyBorder="1" applyAlignment="1">
      <alignment horizontal="center" vertical="center" wrapText="1"/>
    </xf>
    <xf numFmtId="0" fontId="13" fillId="0" borderId="78" xfId="0" applyFont="1" applyBorder="1" applyAlignment="1">
      <alignment horizontal="center" vertical="center" wrapText="1"/>
    </xf>
    <xf numFmtId="0" fontId="13" fillId="0" borderId="81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85" xfId="0" applyFont="1" applyBorder="1" applyAlignment="1">
      <alignment horizontal="center" vertical="center" wrapText="1"/>
    </xf>
    <xf numFmtId="0" fontId="13" fillId="0" borderId="80" xfId="0" applyFont="1" applyBorder="1" applyAlignment="1">
      <alignment horizontal="center" vertical="center" wrapText="1"/>
    </xf>
    <xf numFmtId="0" fontId="13" fillId="0" borderId="82" xfId="0" applyFont="1" applyBorder="1" applyAlignment="1">
      <alignment horizontal="center" vertical="center" wrapText="1"/>
    </xf>
    <xf numFmtId="0" fontId="13" fillId="0" borderId="75" xfId="0" applyFont="1" applyBorder="1" applyAlignment="1">
      <alignment horizontal="center" vertical="center" wrapText="1"/>
    </xf>
    <xf numFmtId="0" fontId="13" fillId="0" borderId="75" xfId="0" applyFont="1" applyBorder="1" applyAlignment="1">
      <alignment horizontal="left" vertical="center"/>
    </xf>
    <xf numFmtId="164" fontId="13" fillId="0" borderId="75" xfId="0" applyNumberFormat="1" applyFont="1" applyBorder="1" applyAlignment="1">
      <alignment horizontal="center" vertical="center"/>
    </xf>
    <xf numFmtId="0" fontId="17" fillId="11" borderId="76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11" borderId="1" xfId="0" applyFont="1" applyFill="1" applyBorder="1" applyAlignment="1">
      <alignment horizontal="center" vertical="center"/>
    </xf>
    <xf numFmtId="0" fontId="17" fillId="11" borderId="2" xfId="0" applyFont="1" applyFill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/>
    </xf>
    <xf numFmtId="43" fontId="17" fillId="11" borderId="1" xfId="0" applyNumberFormat="1" applyFont="1" applyFill="1" applyBorder="1" applyAlignment="1">
      <alignment horizontal="center" vertical="center"/>
    </xf>
    <xf numFmtId="43" fontId="17" fillId="11" borderId="3" xfId="0" applyNumberFormat="1" applyFont="1" applyFill="1" applyBorder="1" applyAlignment="1">
      <alignment horizontal="center" vertical="center"/>
    </xf>
    <xf numFmtId="43" fontId="14" fillId="11" borderId="5" xfId="0" applyNumberFormat="1" applyFont="1" applyFill="1" applyBorder="1" applyAlignment="1">
      <alignment horizontal="center" vertical="center"/>
    </xf>
    <xf numFmtId="43" fontId="14" fillId="11" borderId="6" xfId="0" applyNumberFormat="1" applyFont="1" applyFill="1" applyBorder="1" applyAlignment="1">
      <alignment horizontal="center" vertical="center"/>
    </xf>
    <xf numFmtId="43" fontId="14" fillId="11" borderId="9" xfId="0" applyNumberFormat="1" applyFont="1" applyFill="1" applyBorder="1" applyAlignment="1">
      <alignment horizontal="center" vertical="center"/>
    </xf>
    <xf numFmtId="43" fontId="14" fillId="11" borderId="11" xfId="0" applyNumberFormat="1" applyFont="1" applyFill="1" applyBorder="1" applyAlignment="1">
      <alignment horizontal="center" vertical="center"/>
    </xf>
    <xf numFmtId="2" fontId="14" fillId="0" borderId="56" xfId="0" applyNumberFormat="1" applyFont="1" applyBorder="1" applyAlignment="1">
      <alignment horizontal="center" vertical="center"/>
    </xf>
    <xf numFmtId="2" fontId="14" fillId="0" borderId="57" xfId="0" applyNumberFormat="1" applyFont="1" applyBorder="1" applyAlignment="1">
      <alignment horizontal="center" vertical="center"/>
    </xf>
    <xf numFmtId="0" fontId="17" fillId="11" borderId="1" xfId="0" applyFont="1" applyFill="1" applyBorder="1" applyAlignment="1">
      <alignment horizontal="center"/>
    </xf>
    <xf numFmtId="0" fontId="17" fillId="11" borderId="2" xfId="0" applyFont="1" applyFill="1" applyBorder="1" applyAlignment="1">
      <alignment horizontal="center"/>
    </xf>
    <xf numFmtId="0" fontId="17" fillId="11" borderId="3" xfId="0" applyFont="1" applyFill="1" applyBorder="1" applyAlignment="1">
      <alignment horizontal="center"/>
    </xf>
    <xf numFmtId="0" fontId="17" fillId="0" borderId="5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14" fontId="14" fillId="0" borderId="5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43" fontId="17" fillId="11" borderId="76" xfId="0" applyNumberFormat="1" applyFont="1" applyFill="1" applyBorder="1" applyAlignment="1">
      <alignment horizontal="center" vertical="center" wrapText="1"/>
    </xf>
    <xf numFmtId="43" fontId="17" fillId="11" borderId="75" xfId="0" applyNumberFormat="1" applyFont="1" applyFill="1" applyBorder="1" applyAlignment="1">
      <alignment horizontal="center" vertical="center" wrapText="1"/>
    </xf>
    <xf numFmtId="0" fontId="13" fillId="0" borderId="7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7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4" fillId="11" borderId="5" xfId="0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/>
    </xf>
    <xf numFmtId="0" fontId="14" fillId="11" borderId="1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49" fontId="16" fillId="0" borderId="7" xfId="0" applyNumberFormat="1" applyFont="1" applyBorder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49" fontId="16" fillId="0" borderId="8" xfId="0" applyNumberFormat="1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6" fillId="9" borderId="32" xfId="0" applyFont="1" applyFill="1" applyBorder="1" applyAlignment="1">
      <alignment horizontal="center" vertical="center" wrapText="1"/>
    </xf>
    <xf numFmtId="0" fontId="6" fillId="9" borderId="33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indent="2"/>
    </xf>
    <xf numFmtId="0" fontId="19" fillId="0" borderId="4" xfId="0" applyFont="1" applyBorder="1" applyAlignment="1">
      <alignment horizontal="left" vertical="center" indent="2"/>
    </xf>
    <xf numFmtId="0" fontId="19" fillId="0" borderId="6" xfId="0" applyFont="1" applyBorder="1" applyAlignment="1">
      <alignment horizontal="left" vertical="center" indent="2"/>
    </xf>
    <xf numFmtId="0" fontId="19" fillId="0" borderId="7" xfId="0" applyFont="1" applyBorder="1" applyAlignment="1">
      <alignment horizontal="left" vertical="center" indent="2"/>
    </xf>
    <xf numFmtId="0" fontId="19" fillId="0" borderId="0" xfId="0" applyFont="1" applyAlignment="1">
      <alignment horizontal="left" vertical="center" indent="2"/>
    </xf>
    <xf numFmtId="0" fontId="19" fillId="0" borderId="8" xfId="0" applyFont="1" applyBorder="1" applyAlignment="1">
      <alignment horizontal="left" vertical="center" indent="2"/>
    </xf>
    <xf numFmtId="0" fontId="19" fillId="7" borderId="9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 vertical="center"/>
    </xf>
    <xf numFmtId="0" fontId="1" fillId="3" borderId="59" xfId="0" applyFont="1" applyFill="1" applyBorder="1" applyAlignment="1">
      <alignment horizontal="center" vertical="center" wrapText="1"/>
    </xf>
    <xf numFmtId="0" fontId="1" fillId="3" borderId="60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10" fillId="5" borderId="36" xfId="0" applyFont="1" applyFill="1" applyBorder="1" applyAlignment="1">
      <alignment horizontal="center" vertical="center" wrapText="1"/>
    </xf>
    <xf numFmtId="0" fontId="10" fillId="5" borderId="37" xfId="0" applyFont="1" applyFill="1" applyBorder="1" applyAlignment="1">
      <alignment horizontal="center" vertical="center" wrapText="1"/>
    </xf>
    <xf numFmtId="0" fontId="10" fillId="5" borderId="38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/>
    </xf>
    <xf numFmtId="0" fontId="3" fillId="4" borderId="47" xfId="0" applyFont="1" applyFill="1" applyBorder="1" applyAlignment="1">
      <alignment horizontal="left" vertical="center"/>
    </xf>
    <xf numFmtId="0" fontId="3" fillId="4" borderId="48" xfId="0" applyFont="1" applyFill="1" applyBorder="1" applyAlignment="1">
      <alignment horizontal="left" vertical="center"/>
    </xf>
    <xf numFmtId="0" fontId="3" fillId="4" borderId="49" xfId="0" applyFont="1" applyFill="1" applyBorder="1" applyAlignment="1">
      <alignment horizontal="left" vertical="center"/>
    </xf>
    <xf numFmtId="0" fontId="3" fillId="4" borderId="39" xfId="0" applyFont="1" applyFill="1" applyBorder="1" applyAlignment="1">
      <alignment horizontal="left" vertical="center"/>
    </xf>
    <xf numFmtId="0" fontId="3" fillId="4" borderId="41" xfId="0" applyFont="1" applyFill="1" applyBorder="1" applyAlignment="1">
      <alignment horizontal="left" vertical="center"/>
    </xf>
    <xf numFmtId="0" fontId="3" fillId="4" borderId="40" xfId="0" applyFont="1" applyFill="1" applyBorder="1" applyAlignment="1">
      <alignment horizontal="left" vertical="center"/>
    </xf>
    <xf numFmtId="0" fontId="3" fillId="4" borderId="42" xfId="0" applyFont="1" applyFill="1" applyBorder="1" applyAlignment="1">
      <alignment horizontal="left" vertical="center"/>
    </xf>
    <xf numFmtId="0" fontId="3" fillId="4" borderId="43" xfId="0" applyFont="1" applyFill="1" applyBorder="1" applyAlignment="1">
      <alignment horizontal="left" vertical="center"/>
    </xf>
    <xf numFmtId="0" fontId="3" fillId="4" borderId="44" xfId="0" applyFont="1" applyFill="1" applyBorder="1" applyAlignment="1">
      <alignment horizontal="left" vertical="center"/>
    </xf>
    <xf numFmtId="0" fontId="9" fillId="4" borderId="39" xfId="1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6" fillId="4" borderId="46" xfId="0" applyFont="1" applyFill="1" applyBorder="1" applyAlignment="1">
      <alignment horizontal="center" vertical="center" wrapText="1"/>
    </xf>
    <xf numFmtId="0" fontId="20" fillId="4" borderId="42" xfId="1" applyFont="1" applyFill="1" applyBorder="1" applyAlignment="1">
      <alignment horizontal="center" vertical="center"/>
    </xf>
    <xf numFmtId="0" fontId="21" fillId="4" borderId="43" xfId="0" applyFont="1" applyFill="1" applyBorder="1" applyAlignment="1">
      <alignment horizontal="center" vertical="center"/>
    </xf>
    <xf numFmtId="0" fontId="21" fillId="4" borderId="45" xfId="0" applyFont="1" applyFill="1" applyBorder="1" applyAlignment="1">
      <alignment horizontal="center" vertical="center"/>
    </xf>
    <xf numFmtId="0" fontId="3" fillId="4" borderId="47" xfId="0" applyFont="1" applyFill="1" applyBorder="1" applyAlignment="1">
      <alignment horizontal="center" vertical="center" wrapText="1"/>
    </xf>
    <xf numFmtId="0" fontId="3" fillId="4" borderId="48" xfId="0" applyFont="1" applyFill="1" applyBorder="1" applyAlignment="1">
      <alignment horizontal="center" vertical="center" wrapText="1"/>
    </xf>
    <xf numFmtId="0" fontId="3" fillId="4" borderId="50" xfId="0" applyFont="1" applyFill="1" applyBorder="1" applyAlignment="1">
      <alignment horizontal="center" vertical="center" wrapText="1"/>
    </xf>
    <xf numFmtId="0" fontId="4" fillId="8" borderId="70" xfId="0" applyFont="1" applyFill="1" applyBorder="1" applyAlignment="1">
      <alignment horizontal="center" vertical="center" wrapText="1"/>
    </xf>
    <xf numFmtId="0" fontId="1" fillId="8" borderId="67" xfId="0" applyFont="1" applyFill="1" applyBorder="1" applyAlignment="1">
      <alignment horizontal="center" vertical="center" wrapText="1"/>
    </xf>
    <xf numFmtId="0" fontId="1" fillId="3" borderId="68" xfId="0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6" fillId="9" borderId="22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membranecoatingspa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</xdr:rowOff>
    </xdr:from>
    <xdr:to>
      <xdr:col>5</xdr:col>
      <xdr:colOff>576942</xdr:colOff>
      <xdr:row>9</xdr:row>
      <xdr:rowOff>199150</xdr:rowOff>
    </xdr:to>
    <xdr:pic>
      <xdr:nvPicPr>
        <xdr:cNvPr id="3" name="Imag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CD2E34F-F0A7-41D5-9110-5255C80CA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40" y="365761"/>
          <a:ext cx="3076302" cy="166980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hectorsotofiguero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showGridLines="0" showRowColHeaders="0" tabSelected="1" topLeftCell="E1" zoomScale="70" zoomScaleNormal="70" workbookViewId="0">
      <pane ySplit="13" topLeftCell="E14" activePane="bottomLeft" state="frozen"/>
      <selection activeCell="F1" sqref="F1"/>
      <selection pane="bottomLeft" activeCell="N6" sqref="N6:T7"/>
    </sheetView>
  </sheetViews>
  <sheetFormatPr defaultColWidth="9.14453125" defaultRowHeight="15" x14ac:dyDescent="0.2"/>
  <cols>
    <col min="10" max="11" width="11.43359375" style="23" customWidth="1"/>
    <col min="12" max="12" width="11.97265625" style="24" customWidth="1"/>
    <col min="13" max="13" width="16.94921875" style="23" customWidth="1"/>
    <col min="16" max="16" width="10.4921875" customWidth="1"/>
    <col min="19" max="19" width="10.625" customWidth="1"/>
    <col min="21" max="21" width="10.625" customWidth="1"/>
    <col min="24" max="24" width="15.6015625" customWidth="1"/>
    <col min="25" max="25" width="6.45703125" customWidth="1"/>
  </cols>
  <sheetData>
    <row r="1" spans="1:25" x14ac:dyDescent="0.2">
      <c r="J1" s="22"/>
    </row>
    <row r="2" spans="1:25" x14ac:dyDescent="0.2">
      <c r="A2" s="80"/>
      <c r="B2" s="80"/>
      <c r="C2" s="80"/>
      <c r="D2" s="80"/>
      <c r="E2" s="80"/>
      <c r="F2" s="80"/>
      <c r="G2" s="80"/>
      <c r="H2" s="80"/>
      <c r="I2" s="80"/>
      <c r="J2" s="81"/>
      <c r="K2" s="81"/>
      <c r="L2" s="82"/>
      <c r="M2" s="81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</row>
    <row r="3" spans="1:25" ht="19.899999999999999" customHeight="1" x14ac:dyDescent="0.3">
      <c r="A3" s="80"/>
      <c r="B3" s="144"/>
      <c r="C3" s="144"/>
      <c r="D3" s="144"/>
      <c r="E3" s="144"/>
      <c r="F3" s="144"/>
      <c r="G3" s="145" t="s">
        <v>78</v>
      </c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3"/>
      <c r="V3" s="143"/>
      <c r="W3" s="143"/>
      <c r="X3" s="143"/>
      <c r="Y3" s="143"/>
    </row>
    <row r="4" spans="1:25" ht="15.75" customHeight="1" x14ac:dyDescent="0.2">
      <c r="A4" s="80"/>
      <c r="B4" s="144"/>
      <c r="C4" s="144"/>
      <c r="D4" s="144"/>
      <c r="E4" s="144"/>
      <c r="F4" s="144"/>
      <c r="G4" s="146" t="s">
        <v>79</v>
      </c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3"/>
      <c r="V4" s="143"/>
      <c r="W4" s="143"/>
      <c r="X4" s="143"/>
      <c r="Y4" s="143"/>
    </row>
    <row r="5" spans="1:25" ht="16.5" customHeight="1" thickBot="1" x14ac:dyDescent="0.25">
      <c r="A5" s="80"/>
      <c r="B5" s="144"/>
      <c r="C5" s="144"/>
      <c r="D5" s="144"/>
      <c r="E5" s="144"/>
      <c r="F5" s="144"/>
      <c r="G5" s="25"/>
      <c r="H5" s="25"/>
      <c r="I5" s="25"/>
      <c r="J5" s="26"/>
      <c r="K5" s="26"/>
      <c r="L5" s="26"/>
      <c r="M5" s="26"/>
      <c r="N5" s="25"/>
      <c r="O5" s="25"/>
      <c r="P5" s="27"/>
      <c r="Q5" s="27"/>
      <c r="R5" s="27"/>
      <c r="S5" s="27"/>
      <c r="T5" s="27"/>
      <c r="U5" s="143"/>
      <c r="V5" s="143"/>
      <c r="W5" s="143"/>
      <c r="X5" s="143"/>
      <c r="Y5" s="143"/>
    </row>
    <row r="6" spans="1:25" ht="15" customHeight="1" x14ac:dyDescent="0.2">
      <c r="A6" s="80"/>
      <c r="B6" s="144"/>
      <c r="C6" s="144"/>
      <c r="D6" s="144"/>
      <c r="E6" s="144"/>
      <c r="F6" s="144"/>
      <c r="G6" s="147" t="s">
        <v>18</v>
      </c>
      <c r="H6" s="148"/>
      <c r="I6" s="148"/>
      <c r="J6" s="149"/>
      <c r="K6" s="28"/>
      <c r="L6" s="115" t="s">
        <v>19</v>
      </c>
      <c r="M6" s="116"/>
      <c r="N6" s="153" t="s">
        <v>92</v>
      </c>
      <c r="O6" s="154"/>
      <c r="P6" s="154"/>
      <c r="Q6" s="154"/>
      <c r="R6" s="154"/>
      <c r="S6" s="154"/>
      <c r="T6" s="155"/>
      <c r="V6" s="147" t="s">
        <v>39</v>
      </c>
      <c r="W6" s="148"/>
      <c r="X6" s="149"/>
    </row>
    <row r="7" spans="1:25" ht="15.75" customHeight="1" thickBot="1" x14ac:dyDescent="0.25">
      <c r="A7" s="80"/>
      <c r="B7" s="144"/>
      <c r="C7" s="144"/>
      <c r="D7" s="144"/>
      <c r="E7" s="144"/>
      <c r="F7" s="144"/>
      <c r="G7" s="150"/>
      <c r="H7" s="151"/>
      <c r="I7" s="151"/>
      <c r="J7" s="152"/>
      <c r="K7" s="28"/>
      <c r="L7" s="117"/>
      <c r="M7" s="118"/>
      <c r="N7" s="156"/>
      <c r="O7" s="157"/>
      <c r="P7" s="157"/>
      <c r="Q7" s="157"/>
      <c r="R7" s="157"/>
      <c r="S7" s="157"/>
      <c r="T7" s="158"/>
      <c r="V7" s="150"/>
      <c r="W7" s="151"/>
      <c r="X7" s="152"/>
    </row>
    <row r="8" spans="1:25" ht="17.25" customHeight="1" x14ac:dyDescent="0.2">
      <c r="A8" s="80"/>
      <c r="B8" s="144"/>
      <c r="C8" s="144"/>
      <c r="D8" s="144"/>
      <c r="E8" s="144"/>
      <c r="F8" s="144"/>
      <c r="G8" s="159" t="s">
        <v>86</v>
      </c>
      <c r="H8" s="160"/>
      <c r="I8" s="160"/>
      <c r="J8" s="161"/>
      <c r="K8" s="28"/>
      <c r="L8" s="147" t="s">
        <v>20</v>
      </c>
      <c r="M8" s="149"/>
      <c r="N8" s="165" t="s">
        <v>91</v>
      </c>
      <c r="O8" s="166"/>
      <c r="P8" s="166"/>
      <c r="Q8" s="147" t="s">
        <v>21</v>
      </c>
      <c r="R8" s="149"/>
      <c r="S8" s="133">
        <v>45218</v>
      </c>
      <c r="T8" s="134"/>
      <c r="V8" s="153" t="s">
        <v>90</v>
      </c>
      <c r="W8" s="154"/>
      <c r="X8" s="155"/>
    </row>
    <row r="9" spans="1:25" ht="17.25" customHeight="1" thickBot="1" x14ac:dyDescent="0.25">
      <c r="A9" s="80"/>
      <c r="B9" s="144"/>
      <c r="C9" s="144"/>
      <c r="D9" s="144"/>
      <c r="E9" s="144"/>
      <c r="F9" s="144"/>
      <c r="G9" s="162"/>
      <c r="H9" s="163"/>
      <c r="I9" s="163"/>
      <c r="J9" s="164"/>
      <c r="K9" s="28"/>
      <c r="L9" s="150"/>
      <c r="M9" s="152"/>
      <c r="N9" s="135"/>
      <c r="O9" s="167"/>
      <c r="P9" s="167"/>
      <c r="Q9" s="150"/>
      <c r="R9" s="152"/>
      <c r="S9" s="135"/>
      <c r="T9" s="136"/>
      <c r="V9" s="156"/>
      <c r="W9" s="157"/>
      <c r="X9" s="158"/>
    </row>
    <row r="10" spans="1:25" ht="18" customHeight="1" thickBot="1" x14ac:dyDescent="0.3">
      <c r="A10" s="80"/>
      <c r="B10" s="29"/>
      <c r="C10" s="29"/>
      <c r="D10" s="29"/>
      <c r="E10" s="29"/>
      <c r="F10" s="29"/>
      <c r="G10" s="30"/>
      <c r="H10" s="30"/>
      <c r="I10" s="30"/>
      <c r="J10" s="28"/>
      <c r="K10" s="28"/>
      <c r="L10" s="28"/>
      <c r="M10" s="28"/>
      <c r="N10" s="30"/>
      <c r="O10" s="30"/>
      <c r="P10" s="30"/>
      <c r="Q10" s="30"/>
      <c r="R10" s="30"/>
      <c r="S10" s="30"/>
      <c r="T10" s="30"/>
      <c r="U10" s="26"/>
      <c r="V10" s="26"/>
      <c r="W10" s="26"/>
      <c r="X10" s="26"/>
      <c r="Y10" s="26"/>
    </row>
    <row r="11" spans="1:25" ht="15" customHeight="1" x14ac:dyDescent="0.2">
      <c r="A11" s="80"/>
      <c r="B11" s="108" t="s">
        <v>22</v>
      </c>
      <c r="C11" s="108" t="s">
        <v>23</v>
      </c>
      <c r="D11" s="108"/>
      <c r="E11" s="108"/>
      <c r="F11" s="108"/>
      <c r="G11" s="108"/>
      <c r="H11" s="108"/>
      <c r="I11" s="108"/>
      <c r="J11" s="108" t="s">
        <v>24</v>
      </c>
      <c r="K11" s="108" t="s">
        <v>25</v>
      </c>
      <c r="L11" s="137" t="s">
        <v>26</v>
      </c>
      <c r="M11" s="108" t="s">
        <v>27</v>
      </c>
      <c r="N11" s="108" t="s">
        <v>80</v>
      </c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</row>
    <row r="12" spans="1:25" ht="15.75" customHeight="1" x14ac:dyDescent="0.2">
      <c r="A12" s="80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13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</row>
    <row r="13" spans="1:25" x14ac:dyDescent="0.2">
      <c r="A13" s="80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138"/>
      <c r="M13" s="88"/>
      <c r="N13" s="88" t="s">
        <v>28</v>
      </c>
      <c r="O13" s="88"/>
      <c r="P13" s="88"/>
      <c r="Q13" s="88"/>
      <c r="R13" s="88"/>
      <c r="S13" s="88"/>
      <c r="T13" s="88" t="s">
        <v>29</v>
      </c>
      <c r="U13" s="88"/>
      <c r="V13" s="88"/>
      <c r="W13" s="88"/>
      <c r="X13" s="88"/>
      <c r="Y13" s="88"/>
    </row>
    <row r="14" spans="1:25" ht="15.75" customHeight="1" x14ac:dyDescent="0.2">
      <c r="A14" s="80"/>
      <c r="B14" s="83"/>
      <c r="C14" s="83"/>
      <c r="D14" s="83"/>
      <c r="E14" s="83"/>
      <c r="F14" s="83"/>
      <c r="G14" s="83"/>
      <c r="H14" s="83"/>
      <c r="I14" s="83"/>
      <c r="J14" s="85"/>
      <c r="K14" s="85"/>
      <c r="L14" s="85"/>
      <c r="M14" s="9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</row>
    <row r="15" spans="1:25" ht="15.6" customHeight="1" x14ac:dyDescent="0.2">
      <c r="A15" s="80"/>
      <c r="B15" s="83"/>
      <c r="C15" s="83"/>
      <c r="D15" s="83"/>
      <c r="E15" s="83"/>
      <c r="F15" s="83"/>
      <c r="G15" s="83"/>
      <c r="H15" s="83"/>
      <c r="I15" s="83"/>
      <c r="J15" s="85"/>
      <c r="K15" s="85"/>
      <c r="L15" s="85"/>
      <c r="M15" s="9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</row>
    <row r="16" spans="1:25" ht="15.75" customHeight="1" x14ac:dyDescent="0.2">
      <c r="A16" s="80"/>
      <c r="B16" s="88">
        <v>1</v>
      </c>
      <c r="C16" s="89" t="s">
        <v>87</v>
      </c>
      <c r="D16" s="90"/>
      <c r="E16" s="90"/>
      <c r="F16" s="90"/>
      <c r="G16" s="90"/>
      <c r="H16" s="90"/>
      <c r="I16" s="91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</row>
    <row r="17" spans="1:25" ht="15.75" customHeight="1" x14ac:dyDescent="0.2">
      <c r="A17" s="80"/>
      <c r="B17" s="88"/>
      <c r="C17" s="92"/>
      <c r="D17" s="93"/>
      <c r="E17" s="93"/>
      <c r="F17" s="93"/>
      <c r="G17" s="93"/>
      <c r="H17" s="93"/>
      <c r="I17" s="94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</row>
    <row r="18" spans="1:25" ht="15.75" customHeight="1" x14ac:dyDescent="0.2">
      <c r="A18" s="80"/>
      <c r="B18" s="83" t="s">
        <v>76</v>
      </c>
      <c r="C18" s="84" t="s">
        <v>88</v>
      </c>
      <c r="D18" s="84"/>
      <c r="E18" s="84"/>
      <c r="F18" s="84"/>
      <c r="G18" s="84"/>
      <c r="H18" s="84"/>
      <c r="I18" s="84"/>
      <c r="J18" s="85"/>
      <c r="K18" s="86"/>
      <c r="L18" s="85"/>
      <c r="M18" s="8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</row>
    <row r="19" spans="1:25" ht="32.450000000000003" customHeight="1" x14ac:dyDescent="0.2">
      <c r="A19" s="80"/>
      <c r="B19" s="83"/>
      <c r="C19" s="84"/>
      <c r="D19" s="84"/>
      <c r="E19" s="84"/>
      <c r="F19" s="84"/>
      <c r="G19" s="84"/>
      <c r="H19" s="84"/>
      <c r="I19" s="84"/>
      <c r="J19" s="85"/>
      <c r="K19" s="86"/>
      <c r="L19" s="85"/>
      <c r="M19" s="8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</row>
    <row r="20" spans="1:25" ht="15.75" customHeight="1" x14ac:dyDescent="0.2">
      <c r="A20" s="80"/>
      <c r="B20" s="83"/>
      <c r="C20" s="106" t="s">
        <v>83</v>
      </c>
      <c r="D20" s="106"/>
      <c r="E20" s="106"/>
      <c r="F20" s="106"/>
      <c r="G20" s="106"/>
      <c r="H20" s="106"/>
      <c r="I20" s="106"/>
      <c r="J20" s="85" t="s">
        <v>85</v>
      </c>
      <c r="K20" s="107">
        <v>1</v>
      </c>
      <c r="L20" s="85">
        <v>2.8</v>
      </c>
      <c r="M20" s="95">
        <f>K20*L20</f>
        <v>2.8</v>
      </c>
      <c r="N20" s="139" t="s">
        <v>89</v>
      </c>
      <c r="O20" s="97"/>
      <c r="P20" s="97"/>
      <c r="Q20" s="97"/>
      <c r="R20" s="97"/>
      <c r="S20" s="97"/>
      <c r="T20" s="96"/>
      <c r="U20" s="97"/>
      <c r="V20" s="97"/>
      <c r="W20" s="97"/>
      <c r="X20" s="97"/>
      <c r="Y20" s="98"/>
    </row>
    <row r="21" spans="1:25" ht="15.75" customHeight="1" x14ac:dyDescent="0.2">
      <c r="A21" s="80"/>
      <c r="B21" s="83"/>
      <c r="C21" s="106"/>
      <c r="D21" s="106"/>
      <c r="E21" s="106"/>
      <c r="F21" s="106"/>
      <c r="G21" s="106"/>
      <c r="H21" s="106"/>
      <c r="I21" s="106"/>
      <c r="J21" s="85"/>
      <c r="K21" s="107"/>
      <c r="L21" s="85"/>
      <c r="M21" s="95"/>
      <c r="N21" s="140"/>
      <c r="O21" s="141"/>
      <c r="P21" s="141"/>
      <c r="Q21" s="141"/>
      <c r="R21" s="141"/>
      <c r="S21" s="141"/>
      <c r="T21" s="99"/>
      <c r="U21" s="100"/>
      <c r="V21" s="100"/>
      <c r="W21" s="100"/>
      <c r="X21" s="100"/>
      <c r="Y21" s="101"/>
    </row>
    <row r="22" spans="1:25" ht="15.75" customHeight="1" x14ac:dyDescent="0.2">
      <c r="A22" s="80"/>
      <c r="B22" s="83"/>
      <c r="C22" s="84"/>
      <c r="D22" s="84"/>
      <c r="E22" s="84"/>
      <c r="F22" s="84"/>
      <c r="G22" s="84"/>
      <c r="H22" s="84"/>
      <c r="I22" s="84"/>
      <c r="J22" s="85"/>
      <c r="K22" s="86"/>
      <c r="L22" s="85"/>
      <c r="M22" s="85"/>
      <c r="N22" s="140"/>
      <c r="O22" s="141"/>
      <c r="P22" s="141"/>
      <c r="Q22" s="141"/>
      <c r="R22" s="141"/>
      <c r="S22" s="141"/>
      <c r="T22" s="99"/>
      <c r="U22" s="100"/>
      <c r="V22" s="100"/>
      <c r="W22" s="100"/>
      <c r="X22" s="100"/>
      <c r="Y22" s="101"/>
    </row>
    <row r="23" spans="1:25" ht="15.75" customHeight="1" x14ac:dyDescent="0.2">
      <c r="A23" s="80"/>
      <c r="B23" s="83"/>
      <c r="C23" s="84"/>
      <c r="D23" s="84"/>
      <c r="E23" s="84"/>
      <c r="F23" s="84"/>
      <c r="G23" s="84"/>
      <c r="H23" s="84"/>
      <c r="I23" s="84"/>
      <c r="J23" s="85"/>
      <c r="K23" s="86"/>
      <c r="L23" s="85"/>
      <c r="M23" s="85"/>
      <c r="N23" s="142"/>
      <c r="O23" s="103"/>
      <c r="P23" s="103"/>
      <c r="Q23" s="103"/>
      <c r="R23" s="103"/>
      <c r="S23" s="103"/>
      <c r="T23" s="102"/>
      <c r="U23" s="103"/>
      <c r="V23" s="103"/>
      <c r="W23" s="103"/>
      <c r="X23" s="103"/>
      <c r="Y23" s="104"/>
    </row>
    <row r="24" spans="1:25" ht="19.5" thickBot="1" x14ac:dyDescent="0.3">
      <c r="A24" s="80"/>
      <c r="B24" s="31"/>
      <c r="C24" s="31"/>
      <c r="D24" s="31"/>
      <c r="E24" s="31"/>
      <c r="F24" s="31"/>
      <c r="G24" s="31"/>
      <c r="H24" s="31"/>
      <c r="I24" s="31"/>
      <c r="J24" s="31"/>
      <c r="K24" s="31"/>
      <c r="N24" s="23"/>
      <c r="O24" s="23"/>
      <c r="P24" s="23"/>
      <c r="Q24" s="23"/>
      <c r="R24" s="23"/>
      <c r="S24" s="23"/>
      <c r="T24" s="96"/>
      <c r="U24" s="97"/>
      <c r="V24" s="97"/>
      <c r="W24" s="97"/>
      <c r="X24" s="97"/>
      <c r="Y24" s="98"/>
    </row>
    <row r="25" spans="1:25" ht="19.5" thickBot="1" x14ac:dyDescent="0.3">
      <c r="A25" s="80"/>
      <c r="B25" s="110" t="s">
        <v>82</v>
      </c>
      <c r="C25" s="111"/>
      <c r="D25" s="111"/>
      <c r="E25" s="111"/>
      <c r="F25" s="111"/>
      <c r="G25" s="111"/>
      <c r="H25" s="111"/>
      <c r="I25" s="112"/>
      <c r="J25" s="31"/>
      <c r="K25" s="113" t="s">
        <v>30</v>
      </c>
      <c r="L25" s="114"/>
      <c r="M25" s="32">
        <f>SUM(M18:M23)</f>
        <v>2.8</v>
      </c>
      <c r="N25" s="23"/>
      <c r="O25" s="23"/>
      <c r="P25" s="23"/>
      <c r="Q25" s="23"/>
      <c r="R25" s="23"/>
      <c r="S25" s="23"/>
      <c r="T25" s="99"/>
      <c r="U25" s="100"/>
      <c r="V25" s="100"/>
      <c r="W25" s="100"/>
      <c r="X25" s="100"/>
      <c r="Y25" s="101"/>
    </row>
    <row r="26" spans="1:25" ht="19.5" thickBot="1" x14ac:dyDescent="0.3">
      <c r="A26" s="80"/>
      <c r="B26" s="27"/>
      <c r="C26" s="27"/>
      <c r="D26" s="27"/>
      <c r="E26" s="27"/>
      <c r="F26" s="27"/>
      <c r="G26" s="27"/>
      <c r="H26" s="27"/>
      <c r="I26" s="27"/>
      <c r="J26" s="31"/>
      <c r="K26" s="113" t="s">
        <v>31</v>
      </c>
      <c r="L26" s="114"/>
      <c r="M26" s="32">
        <f>M25*19/100</f>
        <v>0.53199999999999992</v>
      </c>
      <c r="N26" s="23"/>
      <c r="O26" s="23"/>
      <c r="P26" s="23"/>
      <c r="Q26" s="23"/>
      <c r="R26" s="23"/>
      <c r="S26" s="23"/>
      <c r="T26" s="99"/>
      <c r="U26" s="100"/>
      <c r="V26" s="100"/>
      <c r="W26" s="100"/>
      <c r="X26" s="100"/>
      <c r="Y26" s="101"/>
    </row>
    <row r="27" spans="1:25" ht="18.75" x14ac:dyDescent="0.25">
      <c r="A27" s="80"/>
      <c r="B27" s="27"/>
      <c r="C27" s="27"/>
      <c r="D27" s="27"/>
      <c r="E27" s="27"/>
      <c r="F27" s="27"/>
      <c r="G27" s="27"/>
      <c r="H27" s="27"/>
      <c r="I27" s="27"/>
      <c r="J27" s="31"/>
      <c r="K27" s="115" t="s">
        <v>32</v>
      </c>
      <c r="L27" s="116"/>
      <c r="M27" s="119">
        <f>M25+M26</f>
        <v>3.3319999999999999</v>
      </c>
      <c r="N27" s="23"/>
      <c r="O27" s="23"/>
      <c r="P27" s="23"/>
      <c r="Q27" s="23"/>
      <c r="R27" s="23"/>
      <c r="S27" s="23"/>
      <c r="T27" s="102"/>
      <c r="U27" s="103"/>
      <c r="V27" s="103"/>
      <c r="W27" s="103"/>
      <c r="X27" s="103"/>
      <c r="Y27" s="104"/>
    </row>
    <row r="28" spans="1:25" ht="19.5" thickBot="1" x14ac:dyDescent="0.3">
      <c r="A28" s="80"/>
      <c r="B28" s="27"/>
      <c r="C28" s="27"/>
      <c r="D28" s="27"/>
      <c r="E28" s="27"/>
      <c r="F28" s="27"/>
      <c r="G28" s="27"/>
      <c r="H28" s="27"/>
      <c r="I28" s="27"/>
      <c r="J28" s="31"/>
      <c r="K28" s="117"/>
      <c r="L28" s="118"/>
      <c r="M28" s="120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</row>
    <row r="29" spans="1:25" ht="15.75" thickBot="1" x14ac:dyDescent="0.25">
      <c r="A29" s="80"/>
    </row>
    <row r="30" spans="1:25" ht="15.75" thickBot="1" x14ac:dyDescent="0.25">
      <c r="A30" s="80"/>
      <c r="B30" s="121" t="s">
        <v>33</v>
      </c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3"/>
    </row>
    <row r="31" spans="1:25" x14ac:dyDescent="0.2">
      <c r="A31" s="80"/>
      <c r="B31" s="124" t="s">
        <v>34</v>
      </c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6"/>
    </row>
    <row r="32" spans="1:25" x14ac:dyDescent="0.2">
      <c r="A32" s="80"/>
      <c r="B32" s="127" t="s">
        <v>84</v>
      </c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9"/>
    </row>
    <row r="33" spans="1:25" x14ac:dyDescent="0.2">
      <c r="A33" s="80"/>
      <c r="B33" s="127" t="s">
        <v>35</v>
      </c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9"/>
    </row>
    <row r="34" spans="1:25" x14ac:dyDescent="0.2">
      <c r="A34" s="80"/>
      <c r="B34" s="127" t="s">
        <v>36</v>
      </c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9"/>
    </row>
    <row r="35" spans="1:25" ht="15.75" thickBot="1" x14ac:dyDescent="0.25">
      <c r="A35" s="80"/>
      <c r="B35" s="130" t="s">
        <v>58</v>
      </c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2"/>
    </row>
    <row r="36" spans="1:25" x14ac:dyDescent="0.2">
      <c r="A36" s="80"/>
    </row>
    <row r="37" spans="1:25" x14ac:dyDescent="0.2">
      <c r="A37" s="80"/>
      <c r="B37" s="109" t="s">
        <v>81</v>
      </c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</row>
  </sheetData>
  <mergeCells count="74">
    <mergeCell ref="U3:Y5"/>
    <mergeCell ref="N13:S13"/>
    <mergeCell ref="B3:F9"/>
    <mergeCell ref="G3:T3"/>
    <mergeCell ref="G4:T4"/>
    <mergeCell ref="G6:J7"/>
    <mergeCell ref="L6:M7"/>
    <mergeCell ref="V6:X7"/>
    <mergeCell ref="V8:X9"/>
    <mergeCell ref="N6:T7"/>
    <mergeCell ref="G8:J9"/>
    <mergeCell ref="L8:M9"/>
    <mergeCell ref="N8:P9"/>
    <mergeCell ref="Q8:R9"/>
    <mergeCell ref="S8:T9"/>
    <mergeCell ref="T13:Y13"/>
    <mergeCell ref="K11:K13"/>
    <mergeCell ref="L11:L13"/>
    <mergeCell ref="M11:M13"/>
    <mergeCell ref="N11:Y12"/>
    <mergeCell ref="B37:Y37"/>
    <mergeCell ref="B25:I25"/>
    <mergeCell ref="K25:L25"/>
    <mergeCell ref="K26:L26"/>
    <mergeCell ref="K27:L28"/>
    <mergeCell ref="M27:M28"/>
    <mergeCell ref="B30:O30"/>
    <mergeCell ref="B31:O31"/>
    <mergeCell ref="B32:O32"/>
    <mergeCell ref="B33:O33"/>
    <mergeCell ref="B34:O34"/>
    <mergeCell ref="B35:O35"/>
    <mergeCell ref="T24:Y27"/>
    <mergeCell ref="B11:B13"/>
    <mergeCell ref="C11:I13"/>
    <mergeCell ref="J11:J13"/>
    <mergeCell ref="B14:B15"/>
    <mergeCell ref="C14:I15"/>
    <mergeCell ref="J14:J15"/>
    <mergeCell ref="B20:B21"/>
    <mergeCell ref="C20:I21"/>
    <mergeCell ref="J20:J21"/>
    <mergeCell ref="K20:K21"/>
    <mergeCell ref="L20:L21"/>
    <mergeCell ref="M20:M21"/>
    <mergeCell ref="T20:Y23"/>
    <mergeCell ref="M14:M15"/>
    <mergeCell ref="N14:S15"/>
    <mergeCell ref="T14:Y15"/>
    <mergeCell ref="M18:M19"/>
    <mergeCell ref="N18:S19"/>
    <mergeCell ref="T18:Y19"/>
    <mergeCell ref="M16:M17"/>
    <mergeCell ref="N16:S17"/>
    <mergeCell ref="T16:Y17"/>
    <mergeCell ref="M22:M23"/>
    <mergeCell ref="N20:S23"/>
    <mergeCell ref="B18:B19"/>
    <mergeCell ref="C18:I19"/>
    <mergeCell ref="K14:K15"/>
    <mergeCell ref="L14:L15"/>
    <mergeCell ref="J18:J19"/>
    <mergeCell ref="K18:K19"/>
    <mergeCell ref="L18:L19"/>
    <mergeCell ref="K16:K17"/>
    <mergeCell ref="L16:L17"/>
    <mergeCell ref="B16:B17"/>
    <mergeCell ref="C16:I17"/>
    <mergeCell ref="J16:J17"/>
    <mergeCell ref="B22:B23"/>
    <mergeCell ref="C22:I23"/>
    <mergeCell ref="J22:J23"/>
    <mergeCell ref="K22:K23"/>
    <mergeCell ref="L22:L2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1"/>
  <sheetViews>
    <sheetView showGridLines="0" view="pageBreakPreview" zoomScale="60" zoomScaleNormal="60" workbookViewId="0">
      <pane ySplit="14" topLeftCell="A15" activePane="bottomLeft" state="frozen"/>
      <selection pane="bottomLeft" activeCell="A2" sqref="A2:L7"/>
    </sheetView>
  </sheetViews>
  <sheetFormatPr defaultColWidth="11.43359375" defaultRowHeight="15" x14ac:dyDescent="0.2"/>
  <cols>
    <col min="1" max="1" width="96.85546875" style="12" bestFit="1" customWidth="1"/>
    <col min="2" max="2" width="17.62109375" style="12" customWidth="1"/>
    <col min="3" max="4" width="15.6015625" style="12" customWidth="1"/>
    <col min="5" max="5" width="21.1171875" style="12" customWidth="1"/>
    <col min="6" max="6" width="29.45703125" style="12" customWidth="1"/>
    <col min="7" max="8" width="18.4296875" style="12" customWidth="1"/>
    <col min="9" max="9" width="15.6015625" style="12" customWidth="1"/>
    <col min="10" max="10" width="14.66015625" style="12" customWidth="1"/>
    <col min="11" max="11" width="20.3125" style="12" customWidth="1"/>
    <col min="12" max="12" width="20.58203125" style="12" customWidth="1"/>
    <col min="258" max="258" width="66.453125" customWidth="1"/>
    <col min="259" max="259" width="17.62109375" customWidth="1"/>
    <col min="260" max="261" width="15.6015625" customWidth="1"/>
    <col min="262" max="262" width="21.1171875" customWidth="1"/>
    <col min="263" max="263" width="29.45703125" customWidth="1"/>
    <col min="264" max="264" width="18.4296875" customWidth="1"/>
    <col min="265" max="265" width="15.6015625" customWidth="1"/>
    <col min="266" max="266" width="14.66015625" customWidth="1"/>
    <col min="267" max="267" width="20.3125" customWidth="1"/>
    <col min="268" max="268" width="20.58203125" customWidth="1"/>
    <col min="514" max="514" width="66.453125" customWidth="1"/>
    <col min="515" max="515" width="17.62109375" customWidth="1"/>
    <col min="516" max="517" width="15.6015625" customWidth="1"/>
    <col min="518" max="518" width="21.1171875" customWidth="1"/>
    <col min="519" max="519" width="29.45703125" customWidth="1"/>
    <col min="520" max="520" width="18.4296875" customWidth="1"/>
    <col min="521" max="521" width="15.6015625" customWidth="1"/>
    <col min="522" max="522" width="14.66015625" customWidth="1"/>
    <col min="523" max="523" width="20.3125" customWidth="1"/>
    <col min="524" max="524" width="20.58203125" customWidth="1"/>
    <col min="770" max="770" width="66.453125" customWidth="1"/>
    <col min="771" max="771" width="17.62109375" customWidth="1"/>
    <col min="772" max="773" width="15.6015625" customWidth="1"/>
    <col min="774" max="774" width="21.1171875" customWidth="1"/>
    <col min="775" max="775" width="29.45703125" customWidth="1"/>
    <col min="776" max="776" width="18.4296875" customWidth="1"/>
    <col min="777" max="777" width="15.6015625" customWidth="1"/>
    <col min="778" max="778" width="14.66015625" customWidth="1"/>
    <col min="779" max="779" width="20.3125" customWidth="1"/>
    <col min="780" max="780" width="20.58203125" customWidth="1"/>
    <col min="1026" max="1026" width="66.453125" customWidth="1"/>
    <col min="1027" max="1027" width="17.62109375" customWidth="1"/>
    <col min="1028" max="1029" width="15.6015625" customWidth="1"/>
    <col min="1030" max="1030" width="21.1171875" customWidth="1"/>
    <col min="1031" max="1031" width="29.45703125" customWidth="1"/>
    <col min="1032" max="1032" width="18.4296875" customWidth="1"/>
    <col min="1033" max="1033" width="15.6015625" customWidth="1"/>
    <col min="1034" max="1034" width="14.66015625" customWidth="1"/>
    <col min="1035" max="1035" width="20.3125" customWidth="1"/>
    <col min="1036" max="1036" width="20.58203125" customWidth="1"/>
    <col min="1282" max="1282" width="66.453125" customWidth="1"/>
    <col min="1283" max="1283" width="17.62109375" customWidth="1"/>
    <col min="1284" max="1285" width="15.6015625" customWidth="1"/>
    <col min="1286" max="1286" width="21.1171875" customWidth="1"/>
    <col min="1287" max="1287" width="29.45703125" customWidth="1"/>
    <col min="1288" max="1288" width="18.4296875" customWidth="1"/>
    <col min="1289" max="1289" width="15.6015625" customWidth="1"/>
    <col min="1290" max="1290" width="14.66015625" customWidth="1"/>
    <col min="1291" max="1291" width="20.3125" customWidth="1"/>
    <col min="1292" max="1292" width="20.58203125" customWidth="1"/>
    <col min="1538" max="1538" width="66.453125" customWidth="1"/>
    <col min="1539" max="1539" width="17.62109375" customWidth="1"/>
    <col min="1540" max="1541" width="15.6015625" customWidth="1"/>
    <col min="1542" max="1542" width="21.1171875" customWidth="1"/>
    <col min="1543" max="1543" width="29.45703125" customWidth="1"/>
    <col min="1544" max="1544" width="18.4296875" customWidth="1"/>
    <col min="1545" max="1545" width="15.6015625" customWidth="1"/>
    <col min="1546" max="1546" width="14.66015625" customWidth="1"/>
    <col min="1547" max="1547" width="20.3125" customWidth="1"/>
    <col min="1548" max="1548" width="20.58203125" customWidth="1"/>
    <col min="1794" max="1794" width="66.453125" customWidth="1"/>
    <col min="1795" max="1795" width="17.62109375" customWidth="1"/>
    <col min="1796" max="1797" width="15.6015625" customWidth="1"/>
    <col min="1798" max="1798" width="21.1171875" customWidth="1"/>
    <col min="1799" max="1799" width="29.45703125" customWidth="1"/>
    <col min="1800" max="1800" width="18.4296875" customWidth="1"/>
    <col min="1801" max="1801" width="15.6015625" customWidth="1"/>
    <col min="1802" max="1802" width="14.66015625" customWidth="1"/>
    <col min="1803" max="1803" width="20.3125" customWidth="1"/>
    <col min="1804" max="1804" width="20.58203125" customWidth="1"/>
    <col min="2050" max="2050" width="66.453125" customWidth="1"/>
    <col min="2051" max="2051" width="17.62109375" customWidth="1"/>
    <col min="2052" max="2053" width="15.6015625" customWidth="1"/>
    <col min="2054" max="2054" width="21.1171875" customWidth="1"/>
    <col min="2055" max="2055" width="29.45703125" customWidth="1"/>
    <col min="2056" max="2056" width="18.4296875" customWidth="1"/>
    <col min="2057" max="2057" width="15.6015625" customWidth="1"/>
    <col min="2058" max="2058" width="14.66015625" customWidth="1"/>
    <col min="2059" max="2059" width="20.3125" customWidth="1"/>
    <col min="2060" max="2060" width="20.58203125" customWidth="1"/>
    <col min="2306" max="2306" width="66.453125" customWidth="1"/>
    <col min="2307" max="2307" width="17.62109375" customWidth="1"/>
    <col min="2308" max="2309" width="15.6015625" customWidth="1"/>
    <col min="2310" max="2310" width="21.1171875" customWidth="1"/>
    <col min="2311" max="2311" width="29.45703125" customWidth="1"/>
    <col min="2312" max="2312" width="18.4296875" customWidth="1"/>
    <col min="2313" max="2313" width="15.6015625" customWidth="1"/>
    <col min="2314" max="2314" width="14.66015625" customWidth="1"/>
    <col min="2315" max="2315" width="20.3125" customWidth="1"/>
    <col min="2316" max="2316" width="20.58203125" customWidth="1"/>
    <col min="2562" max="2562" width="66.453125" customWidth="1"/>
    <col min="2563" max="2563" width="17.62109375" customWidth="1"/>
    <col min="2564" max="2565" width="15.6015625" customWidth="1"/>
    <col min="2566" max="2566" width="21.1171875" customWidth="1"/>
    <col min="2567" max="2567" width="29.45703125" customWidth="1"/>
    <col min="2568" max="2568" width="18.4296875" customWidth="1"/>
    <col min="2569" max="2569" width="15.6015625" customWidth="1"/>
    <col min="2570" max="2570" width="14.66015625" customWidth="1"/>
    <col min="2571" max="2571" width="20.3125" customWidth="1"/>
    <col min="2572" max="2572" width="20.58203125" customWidth="1"/>
    <col min="2818" max="2818" width="66.453125" customWidth="1"/>
    <col min="2819" max="2819" width="17.62109375" customWidth="1"/>
    <col min="2820" max="2821" width="15.6015625" customWidth="1"/>
    <col min="2822" max="2822" width="21.1171875" customWidth="1"/>
    <col min="2823" max="2823" width="29.45703125" customWidth="1"/>
    <col min="2824" max="2824" width="18.4296875" customWidth="1"/>
    <col min="2825" max="2825" width="15.6015625" customWidth="1"/>
    <col min="2826" max="2826" width="14.66015625" customWidth="1"/>
    <col min="2827" max="2827" width="20.3125" customWidth="1"/>
    <col min="2828" max="2828" width="20.58203125" customWidth="1"/>
    <col min="3074" max="3074" width="66.453125" customWidth="1"/>
    <col min="3075" max="3075" width="17.62109375" customWidth="1"/>
    <col min="3076" max="3077" width="15.6015625" customWidth="1"/>
    <col min="3078" max="3078" width="21.1171875" customWidth="1"/>
    <col min="3079" max="3079" width="29.45703125" customWidth="1"/>
    <col min="3080" max="3080" width="18.4296875" customWidth="1"/>
    <col min="3081" max="3081" width="15.6015625" customWidth="1"/>
    <col min="3082" max="3082" width="14.66015625" customWidth="1"/>
    <col min="3083" max="3083" width="20.3125" customWidth="1"/>
    <col min="3084" max="3084" width="20.58203125" customWidth="1"/>
    <col min="3330" max="3330" width="66.453125" customWidth="1"/>
    <col min="3331" max="3331" width="17.62109375" customWidth="1"/>
    <col min="3332" max="3333" width="15.6015625" customWidth="1"/>
    <col min="3334" max="3334" width="21.1171875" customWidth="1"/>
    <col min="3335" max="3335" width="29.45703125" customWidth="1"/>
    <col min="3336" max="3336" width="18.4296875" customWidth="1"/>
    <col min="3337" max="3337" width="15.6015625" customWidth="1"/>
    <col min="3338" max="3338" width="14.66015625" customWidth="1"/>
    <col min="3339" max="3339" width="20.3125" customWidth="1"/>
    <col min="3340" max="3340" width="20.58203125" customWidth="1"/>
    <col min="3586" max="3586" width="66.453125" customWidth="1"/>
    <col min="3587" max="3587" width="17.62109375" customWidth="1"/>
    <col min="3588" max="3589" width="15.6015625" customWidth="1"/>
    <col min="3590" max="3590" width="21.1171875" customWidth="1"/>
    <col min="3591" max="3591" width="29.45703125" customWidth="1"/>
    <col min="3592" max="3592" width="18.4296875" customWidth="1"/>
    <col min="3593" max="3593" width="15.6015625" customWidth="1"/>
    <col min="3594" max="3594" width="14.66015625" customWidth="1"/>
    <col min="3595" max="3595" width="20.3125" customWidth="1"/>
    <col min="3596" max="3596" width="20.58203125" customWidth="1"/>
    <col min="3842" max="3842" width="66.453125" customWidth="1"/>
    <col min="3843" max="3843" width="17.62109375" customWidth="1"/>
    <col min="3844" max="3845" width="15.6015625" customWidth="1"/>
    <col min="3846" max="3846" width="21.1171875" customWidth="1"/>
    <col min="3847" max="3847" width="29.45703125" customWidth="1"/>
    <col min="3848" max="3848" width="18.4296875" customWidth="1"/>
    <col min="3849" max="3849" width="15.6015625" customWidth="1"/>
    <col min="3850" max="3850" width="14.66015625" customWidth="1"/>
    <col min="3851" max="3851" width="20.3125" customWidth="1"/>
    <col min="3852" max="3852" width="20.58203125" customWidth="1"/>
    <col min="4098" max="4098" width="66.453125" customWidth="1"/>
    <col min="4099" max="4099" width="17.62109375" customWidth="1"/>
    <col min="4100" max="4101" width="15.6015625" customWidth="1"/>
    <col min="4102" max="4102" width="21.1171875" customWidth="1"/>
    <col min="4103" max="4103" width="29.45703125" customWidth="1"/>
    <col min="4104" max="4104" width="18.4296875" customWidth="1"/>
    <col min="4105" max="4105" width="15.6015625" customWidth="1"/>
    <col min="4106" max="4106" width="14.66015625" customWidth="1"/>
    <col min="4107" max="4107" width="20.3125" customWidth="1"/>
    <col min="4108" max="4108" width="20.58203125" customWidth="1"/>
    <col min="4354" max="4354" width="66.453125" customWidth="1"/>
    <col min="4355" max="4355" width="17.62109375" customWidth="1"/>
    <col min="4356" max="4357" width="15.6015625" customWidth="1"/>
    <col min="4358" max="4358" width="21.1171875" customWidth="1"/>
    <col min="4359" max="4359" width="29.45703125" customWidth="1"/>
    <col min="4360" max="4360" width="18.4296875" customWidth="1"/>
    <col min="4361" max="4361" width="15.6015625" customWidth="1"/>
    <col min="4362" max="4362" width="14.66015625" customWidth="1"/>
    <col min="4363" max="4363" width="20.3125" customWidth="1"/>
    <col min="4364" max="4364" width="20.58203125" customWidth="1"/>
    <col min="4610" max="4610" width="66.453125" customWidth="1"/>
    <col min="4611" max="4611" width="17.62109375" customWidth="1"/>
    <col min="4612" max="4613" width="15.6015625" customWidth="1"/>
    <col min="4614" max="4614" width="21.1171875" customWidth="1"/>
    <col min="4615" max="4615" width="29.45703125" customWidth="1"/>
    <col min="4616" max="4616" width="18.4296875" customWidth="1"/>
    <col min="4617" max="4617" width="15.6015625" customWidth="1"/>
    <col min="4618" max="4618" width="14.66015625" customWidth="1"/>
    <col min="4619" max="4619" width="20.3125" customWidth="1"/>
    <col min="4620" max="4620" width="20.58203125" customWidth="1"/>
    <col min="4866" max="4866" width="66.453125" customWidth="1"/>
    <col min="4867" max="4867" width="17.62109375" customWidth="1"/>
    <col min="4868" max="4869" width="15.6015625" customWidth="1"/>
    <col min="4870" max="4870" width="21.1171875" customWidth="1"/>
    <col min="4871" max="4871" width="29.45703125" customWidth="1"/>
    <col min="4872" max="4872" width="18.4296875" customWidth="1"/>
    <col min="4873" max="4873" width="15.6015625" customWidth="1"/>
    <col min="4874" max="4874" width="14.66015625" customWidth="1"/>
    <col min="4875" max="4875" width="20.3125" customWidth="1"/>
    <col min="4876" max="4876" width="20.58203125" customWidth="1"/>
    <col min="5122" max="5122" width="66.453125" customWidth="1"/>
    <col min="5123" max="5123" width="17.62109375" customWidth="1"/>
    <col min="5124" max="5125" width="15.6015625" customWidth="1"/>
    <col min="5126" max="5126" width="21.1171875" customWidth="1"/>
    <col min="5127" max="5127" width="29.45703125" customWidth="1"/>
    <col min="5128" max="5128" width="18.4296875" customWidth="1"/>
    <col min="5129" max="5129" width="15.6015625" customWidth="1"/>
    <col min="5130" max="5130" width="14.66015625" customWidth="1"/>
    <col min="5131" max="5131" width="20.3125" customWidth="1"/>
    <col min="5132" max="5132" width="20.58203125" customWidth="1"/>
    <col min="5378" max="5378" width="66.453125" customWidth="1"/>
    <col min="5379" max="5379" width="17.62109375" customWidth="1"/>
    <col min="5380" max="5381" width="15.6015625" customWidth="1"/>
    <col min="5382" max="5382" width="21.1171875" customWidth="1"/>
    <col min="5383" max="5383" width="29.45703125" customWidth="1"/>
    <col min="5384" max="5384" width="18.4296875" customWidth="1"/>
    <col min="5385" max="5385" width="15.6015625" customWidth="1"/>
    <col min="5386" max="5386" width="14.66015625" customWidth="1"/>
    <col min="5387" max="5387" width="20.3125" customWidth="1"/>
    <col min="5388" max="5388" width="20.58203125" customWidth="1"/>
    <col min="5634" max="5634" width="66.453125" customWidth="1"/>
    <col min="5635" max="5635" width="17.62109375" customWidth="1"/>
    <col min="5636" max="5637" width="15.6015625" customWidth="1"/>
    <col min="5638" max="5638" width="21.1171875" customWidth="1"/>
    <col min="5639" max="5639" width="29.45703125" customWidth="1"/>
    <col min="5640" max="5640" width="18.4296875" customWidth="1"/>
    <col min="5641" max="5641" width="15.6015625" customWidth="1"/>
    <col min="5642" max="5642" width="14.66015625" customWidth="1"/>
    <col min="5643" max="5643" width="20.3125" customWidth="1"/>
    <col min="5644" max="5644" width="20.58203125" customWidth="1"/>
    <col min="5890" max="5890" width="66.453125" customWidth="1"/>
    <col min="5891" max="5891" width="17.62109375" customWidth="1"/>
    <col min="5892" max="5893" width="15.6015625" customWidth="1"/>
    <col min="5894" max="5894" width="21.1171875" customWidth="1"/>
    <col min="5895" max="5895" width="29.45703125" customWidth="1"/>
    <col min="5896" max="5896" width="18.4296875" customWidth="1"/>
    <col min="5897" max="5897" width="15.6015625" customWidth="1"/>
    <col min="5898" max="5898" width="14.66015625" customWidth="1"/>
    <col min="5899" max="5899" width="20.3125" customWidth="1"/>
    <col min="5900" max="5900" width="20.58203125" customWidth="1"/>
    <col min="6146" max="6146" width="66.453125" customWidth="1"/>
    <col min="6147" max="6147" width="17.62109375" customWidth="1"/>
    <col min="6148" max="6149" width="15.6015625" customWidth="1"/>
    <col min="6150" max="6150" width="21.1171875" customWidth="1"/>
    <col min="6151" max="6151" width="29.45703125" customWidth="1"/>
    <col min="6152" max="6152" width="18.4296875" customWidth="1"/>
    <col min="6153" max="6153" width="15.6015625" customWidth="1"/>
    <col min="6154" max="6154" width="14.66015625" customWidth="1"/>
    <col min="6155" max="6155" width="20.3125" customWidth="1"/>
    <col min="6156" max="6156" width="20.58203125" customWidth="1"/>
    <col min="6402" max="6402" width="66.453125" customWidth="1"/>
    <col min="6403" max="6403" width="17.62109375" customWidth="1"/>
    <col min="6404" max="6405" width="15.6015625" customWidth="1"/>
    <col min="6406" max="6406" width="21.1171875" customWidth="1"/>
    <col min="6407" max="6407" width="29.45703125" customWidth="1"/>
    <col min="6408" max="6408" width="18.4296875" customWidth="1"/>
    <col min="6409" max="6409" width="15.6015625" customWidth="1"/>
    <col min="6410" max="6410" width="14.66015625" customWidth="1"/>
    <col min="6411" max="6411" width="20.3125" customWidth="1"/>
    <col min="6412" max="6412" width="20.58203125" customWidth="1"/>
    <col min="6658" max="6658" width="66.453125" customWidth="1"/>
    <col min="6659" max="6659" width="17.62109375" customWidth="1"/>
    <col min="6660" max="6661" width="15.6015625" customWidth="1"/>
    <col min="6662" max="6662" width="21.1171875" customWidth="1"/>
    <col min="6663" max="6663" width="29.45703125" customWidth="1"/>
    <col min="6664" max="6664" width="18.4296875" customWidth="1"/>
    <col min="6665" max="6665" width="15.6015625" customWidth="1"/>
    <col min="6666" max="6666" width="14.66015625" customWidth="1"/>
    <col min="6667" max="6667" width="20.3125" customWidth="1"/>
    <col min="6668" max="6668" width="20.58203125" customWidth="1"/>
    <col min="6914" max="6914" width="66.453125" customWidth="1"/>
    <col min="6915" max="6915" width="17.62109375" customWidth="1"/>
    <col min="6916" max="6917" width="15.6015625" customWidth="1"/>
    <col min="6918" max="6918" width="21.1171875" customWidth="1"/>
    <col min="6919" max="6919" width="29.45703125" customWidth="1"/>
    <col min="6920" max="6920" width="18.4296875" customWidth="1"/>
    <col min="6921" max="6921" width="15.6015625" customWidth="1"/>
    <col min="6922" max="6922" width="14.66015625" customWidth="1"/>
    <col min="6923" max="6923" width="20.3125" customWidth="1"/>
    <col min="6924" max="6924" width="20.58203125" customWidth="1"/>
    <col min="7170" max="7170" width="66.453125" customWidth="1"/>
    <col min="7171" max="7171" width="17.62109375" customWidth="1"/>
    <col min="7172" max="7173" width="15.6015625" customWidth="1"/>
    <col min="7174" max="7174" width="21.1171875" customWidth="1"/>
    <col min="7175" max="7175" width="29.45703125" customWidth="1"/>
    <col min="7176" max="7176" width="18.4296875" customWidth="1"/>
    <col min="7177" max="7177" width="15.6015625" customWidth="1"/>
    <col min="7178" max="7178" width="14.66015625" customWidth="1"/>
    <col min="7179" max="7179" width="20.3125" customWidth="1"/>
    <col min="7180" max="7180" width="20.58203125" customWidth="1"/>
    <col min="7426" max="7426" width="66.453125" customWidth="1"/>
    <col min="7427" max="7427" width="17.62109375" customWidth="1"/>
    <col min="7428" max="7429" width="15.6015625" customWidth="1"/>
    <col min="7430" max="7430" width="21.1171875" customWidth="1"/>
    <col min="7431" max="7431" width="29.45703125" customWidth="1"/>
    <col min="7432" max="7432" width="18.4296875" customWidth="1"/>
    <col min="7433" max="7433" width="15.6015625" customWidth="1"/>
    <col min="7434" max="7434" width="14.66015625" customWidth="1"/>
    <col min="7435" max="7435" width="20.3125" customWidth="1"/>
    <col min="7436" max="7436" width="20.58203125" customWidth="1"/>
    <col min="7682" max="7682" width="66.453125" customWidth="1"/>
    <col min="7683" max="7683" width="17.62109375" customWidth="1"/>
    <col min="7684" max="7685" width="15.6015625" customWidth="1"/>
    <col min="7686" max="7686" width="21.1171875" customWidth="1"/>
    <col min="7687" max="7687" width="29.45703125" customWidth="1"/>
    <col min="7688" max="7688" width="18.4296875" customWidth="1"/>
    <col min="7689" max="7689" width="15.6015625" customWidth="1"/>
    <col min="7690" max="7690" width="14.66015625" customWidth="1"/>
    <col min="7691" max="7691" width="20.3125" customWidth="1"/>
    <col min="7692" max="7692" width="20.58203125" customWidth="1"/>
    <col min="7938" max="7938" width="66.453125" customWidth="1"/>
    <col min="7939" max="7939" width="17.62109375" customWidth="1"/>
    <col min="7940" max="7941" width="15.6015625" customWidth="1"/>
    <col min="7942" max="7942" width="21.1171875" customWidth="1"/>
    <col min="7943" max="7943" width="29.45703125" customWidth="1"/>
    <col min="7944" max="7944" width="18.4296875" customWidth="1"/>
    <col min="7945" max="7945" width="15.6015625" customWidth="1"/>
    <col min="7946" max="7946" width="14.66015625" customWidth="1"/>
    <col min="7947" max="7947" width="20.3125" customWidth="1"/>
    <col min="7948" max="7948" width="20.58203125" customWidth="1"/>
    <col min="8194" max="8194" width="66.453125" customWidth="1"/>
    <col min="8195" max="8195" width="17.62109375" customWidth="1"/>
    <col min="8196" max="8197" width="15.6015625" customWidth="1"/>
    <col min="8198" max="8198" width="21.1171875" customWidth="1"/>
    <col min="8199" max="8199" width="29.45703125" customWidth="1"/>
    <col min="8200" max="8200" width="18.4296875" customWidth="1"/>
    <col min="8201" max="8201" width="15.6015625" customWidth="1"/>
    <col min="8202" max="8202" width="14.66015625" customWidth="1"/>
    <col min="8203" max="8203" width="20.3125" customWidth="1"/>
    <col min="8204" max="8204" width="20.58203125" customWidth="1"/>
    <col min="8450" max="8450" width="66.453125" customWidth="1"/>
    <col min="8451" max="8451" width="17.62109375" customWidth="1"/>
    <col min="8452" max="8453" width="15.6015625" customWidth="1"/>
    <col min="8454" max="8454" width="21.1171875" customWidth="1"/>
    <col min="8455" max="8455" width="29.45703125" customWidth="1"/>
    <col min="8456" max="8456" width="18.4296875" customWidth="1"/>
    <col min="8457" max="8457" width="15.6015625" customWidth="1"/>
    <col min="8458" max="8458" width="14.66015625" customWidth="1"/>
    <col min="8459" max="8459" width="20.3125" customWidth="1"/>
    <col min="8460" max="8460" width="20.58203125" customWidth="1"/>
    <col min="8706" max="8706" width="66.453125" customWidth="1"/>
    <col min="8707" max="8707" width="17.62109375" customWidth="1"/>
    <col min="8708" max="8709" width="15.6015625" customWidth="1"/>
    <col min="8710" max="8710" width="21.1171875" customWidth="1"/>
    <col min="8711" max="8711" width="29.45703125" customWidth="1"/>
    <col min="8712" max="8712" width="18.4296875" customWidth="1"/>
    <col min="8713" max="8713" width="15.6015625" customWidth="1"/>
    <col min="8714" max="8714" width="14.66015625" customWidth="1"/>
    <col min="8715" max="8715" width="20.3125" customWidth="1"/>
    <col min="8716" max="8716" width="20.58203125" customWidth="1"/>
    <col min="8962" max="8962" width="66.453125" customWidth="1"/>
    <col min="8963" max="8963" width="17.62109375" customWidth="1"/>
    <col min="8964" max="8965" width="15.6015625" customWidth="1"/>
    <col min="8966" max="8966" width="21.1171875" customWidth="1"/>
    <col min="8967" max="8967" width="29.45703125" customWidth="1"/>
    <col min="8968" max="8968" width="18.4296875" customWidth="1"/>
    <col min="8969" max="8969" width="15.6015625" customWidth="1"/>
    <col min="8970" max="8970" width="14.66015625" customWidth="1"/>
    <col min="8971" max="8971" width="20.3125" customWidth="1"/>
    <col min="8972" max="8972" width="20.58203125" customWidth="1"/>
    <col min="9218" max="9218" width="66.453125" customWidth="1"/>
    <col min="9219" max="9219" width="17.62109375" customWidth="1"/>
    <col min="9220" max="9221" width="15.6015625" customWidth="1"/>
    <col min="9222" max="9222" width="21.1171875" customWidth="1"/>
    <col min="9223" max="9223" width="29.45703125" customWidth="1"/>
    <col min="9224" max="9224" width="18.4296875" customWidth="1"/>
    <col min="9225" max="9225" width="15.6015625" customWidth="1"/>
    <col min="9226" max="9226" width="14.66015625" customWidth="1"/>
    <col min="9227" max="9227" width="20.3125" customWidth="1"/>
    <col min="9228" max="9228" width="20.58203125" customWidth="1"/>
    <col min="9474" max="9474" width="66.453125" customWidth="1"/>
    <col min="9475" max="9475" width="17.62109375" customWidth="1"/>
    <col min="9476" max="9477" width="15.6015625" customWidth="1"/>
    <col min="9478" max="9478" width="21.1171875" customWidth="1"/>
    <col min="9479" max="9479" width="29.45703125" customWidth="1"/>
    <col min="9480" max="9480" width="18.4296875" customWidth="1"/>
    <col min="9481" max="9481" width="15.6015625" customWidth="1"/>
    <col min="9482" max="9482" width="14.66015625" customWidth="1"/>
    <col min="9483" max="9483" width="20.3125" customWidth="1"/>
    <col min="9484" max="9484" width="20.58203125" customWidth="1"/>
    <col min="9730" max="9730" width="66.453125" customWidth="1"/>
    <col min="9731" max="9731" width="17.62109375" customWidth="1"/>
    <col min="9732" max="9733" width="15.6015625" customWidth="1"/>
    <col min="9734" max="9734" width="21.1171875" customWidth="1"/>
    <col min="9735" max="9735" width="29.45703125" customWidth="1"/>
    <col min="9736" max="9736" width="18.4296875" customWidth="1"/>
    <col min="9737" max="9737" width="15.6015625" customWidth="1"/>
    <col min="9738" max="9738" width="14.66015625" customWidth="1"/>
    <col min="9739" max="9739" width="20.3125" customWidth="1"/>
    <col min="9740" max="9740" width="20.58203125" customWidth="1"/>
    <col min="9986" max="9986" width="66.453125" customWidth="1"/>
    <col min="9987" max="9987" width="17.62109375" customWidth="1"/>
    <col min="9988" max="9989" width="15.6015625" customWidth="1"/>
    <col min="9990" max="9990" width="21.1171875" customWidth="1"/>
    <col min="9991" max="9991" width="29.45703125" customWidth="1"/>
    <col min="9992" max="9992" width="18.4296875" customWidth="1"/>
    <col min="9993" max="9993" width="15.6015625" customWidth="1"/>
    <col min="9994" max="9994" width="14.66015625" customWidth="1"/>
    <col min="9995" max="9995" width="20.3125" customWidth="1"/>
    <col min="9996" max="9996" width="20.58203125" customWidth="1"/>
    <col min="10242" max="10242" width="66.453125" customWidth="1"/>
    <col min="10243" max="10243" width="17.62109375" customWidth="1"/>
    <col min="10244" max="10245" width="15.6015625" customWidth="1"/>
    <col min="10246" max="10246" width="21.1171875" customWidth="1"/>
    <col min="10247" max="10247" width="29.45703125" customWidth="1"/>
    <col min="10248" max="10248" width="18.4296875" customWidth="1"/>
    <col min="10249" max="10249" width="15.6015625" customWidth="1"/>
    <col min="10250" max="10250" width="14.66015625" customWidth="1"/>
    <col min="10251" max="10251" width="20.3125" customWidth="1"/>
    <col min="10252" max="10252" width="20.58203125" customWidth="1"/>
    <col min="10498" max="10498" width="66.453125" customWidth="1"/>
    <col min="10499" max="10499" width="17.62109375" customWidth="1"/>
    <col min="10500" max="10501" width="15.6015625" customWidth="1"/>
    <col min="10502" max="10502" width="21.1171875" customWidth="1"/>
    <col min="10503" max="10503" width="29.45703125" customWidth="1"/>
    <col min="10504" max="10504" width="18.4296875" customWidth="1"/>
    <col min="10505" max="10505" width="15.6015625" customWidth="1"/>
    <col min="10506" max="10506" width="14.66015625" customWidth="1"/>
    <col min="10507" max="10507" width="20.3125" customWidth="1"/>
    <col min="10508" max="10508" width="20.58203125" customWidth="1"/>
    <col min="10754" max="10754" width="66.453125" customWidth="1"/>
    <col min="10755" max="10755" width="17.62109375" customWidth="1"/>
    <col min="10756" max="10757" width="15.6015625" customWidth="1"/>
    <col min="10758" max="10758" width="21.1171875" customWidth="1"/>
    <col min="10759" max="10759" width="29.45703125" customWidth="1"/>
    <col min="10760" max="10760" width="18.4296875" customWidth="1"/>
    <col min="10761" max="10761" width="15.6015625" customWidth="1"/>
    <col min="10762" max="10762" width="14.66015625" customWidth="1"/>
    <col min="10763" max="10763" width="20.3125" customWidth="1"/>
    <col min="10764" max="10764" width="20.58203125" customWidth="1"/>
    <col min="11010" max="11010" width="66.453125" customWidth="1"/>
    <col min="11011" max="11011" width="17.62109375" customWidth="1"/>
    <col min="11012" max="11013" width="15.6015625" customWidth="1"/>
    <col min="11014" max="11014" width="21.1171875" customWidth="1"/>
    <col min="11015" max="11015" width="29.45703125" customWidth="1"/>
    <col min="11016" max="11016" width="18.4296875" customWidth="1"/>
    <col min="11017" max="11017" width="15.6015625" customWidth="1"/>
    <col min="11018" max="11018" width="14.66015625" customWidth="1"/>
    <col min="11019" max="11019" width="20.3125" customWidth="1"/>
    <col min="11020" max="11020" width="20.58203125" customWidth="1"/>
    <col min="11266" max="11266" width="66.453125" customWidth="1"/>
    <col min="11267" max="11267" width="17.62109375" customWidth="1"/>
    <col min="11268" max="11269" width="15.6015625" customWidth="1"/>
    <col min="11270" max="11270" width="21.1171875" customWidth="1"/>
    <col min="11271" max="11271" width="29.45703125" customWidth="1"/>
    <col min="11272" max="11272" width="18.4296875" customWidth="1"/>
    <col min="11273" max="11273" width="15.6015625" customWidth="1"/>
    <col min="11274" max="11274" width="14.66015625" customWidth="1"/>
    <col min="11275" max="11275" width="20.3125" customWidth="1"/>
    <col min="11276" max="11276" width="20.58203125" customWidth="1"/>
    <col min="11522" max="11522" width="66.453125" customWidth="1"/>
    <col min="11523" max="11523" width="17.62109375" customWidth="1"/>
    <col min="11524" max="11525" width="15.6015625" customWidth="1"/>
    <col min="11526" max="11526" width="21.1171875" customWidth="1"/>
    <col min="11527" max="11527" width="29.45703125" customWidth="1"/>
    <col min="11528" max="11528" width="18.4296875" customWidth="1"/>
    <col min="11529" max="11529" width="15.6015625" customWidth="1"/>
    <col min="11530" max="11530" width="14.66015625" customWidth="1"/>
    <col min="11531" max="11531" width="20.3125" customWidth="1"/>
    <col min="11532" max="11532" width="20.58203125" customWidth="1"/>
    <col min="11778" max="11778" width="66.453125" customWidth="1"/>
    <col min="11779" max="11779" width="17.62109375" customWidth="1"/>
    <col min="11780" max="11781" width="15.6015625" customWidth="1"/>
    <col min="11782" max="11782" width="21.1171875" customWidth="1"/>
    <col min="11783" max="11783" width="29.45703125" customWidth="1"/>
    <col min="11784" max="11784" width="18.4296875" customWidth="1"/>
    <col min="11785" max="11785" width="15.6015625" customWidth="1"/>
    <col min="11786" max="11786" width="14.66015625" customWidth="1"/>
    <col min="11787" max="11787" width="20.3125" customWidth="1"/>
    <col min="11788" max="11788" width="20.58203125" customWidth="1"/>
    <col min="12034" max="12034" width="66.453125" customWidth="1"/>
    <col min="12035" max="12035" width="17.62109375" customWidth="1"/>
    <col min="12036" max="12037" width="15.6015625" customWidth="1"/>
    <col min="12038" max="12038" width="21.1171875" customWidth="1"/>
    <col min="12039" max="12039" width="29.45703125" customWidth="1"/>
    <col min="12040" max="12040" width="18.4296875" customWidth="1"/>
    <col min="12041" max="12041" width="15.6015625" customWidth="1"/>
    <col min="12042" max="12042" width="14.66015625" customWidth="1"/>
    <col min="12043" max="12043" width="20.3125" customWidth="1"/>
    <col min="12044" max="12044" width="20.58203125" customWidth="1"/>
    <col min="12290" max="12290" width="66.453125" customWidth="1"/>
    <col min="12291" max="12291" width="17.62109375" customWidth="1"/>
    <col min="12292" max="12293" width="15.6015625" customWidth="1"/>
    <col min="12294" max="12294" width="21.1171875" customWidth="1"/>
    <col min="12295" max="12295" width="29.45703125" customWidth="1"/>
    <col min="12296" max="12296" width="18.4296875" customWidth="1"/>
    <col min="12297" max="12297" width="15.6015625" customWidth="1"/>
    <col min="12298" max="12298" width="14.66015625" customWidth="1"/>
    <col min="12299" max="12299" width="20.3125" customWidth="1"/>
    <col min="12300" max="12300" width="20.58203125" customWidth="1"/>
    <col min="12546" max="12546" width="66.453125" customWidth="1"/>
    <col min="12547" max="12547" width="17.62109375" customWidth="1"/>
    <col min="12548" max="12549" width="15.6015625" customWidth="1"/>
    <col min="12550" max="12550" width="21.1171875" customWidth="1"/>
    <col min="12551" max="12551" width="29.45703125" customWidth="1"/>
    <col min="12552" max="12552" width="18.4296875" customWidth="1"/>
    <col min="12553" max="12553" width="15.6015625" customWidth="1"/>
    <col min="12554" max="12554" width="14.66015625" customWidth="1"/>
    <col min="12555" max="12555" width="20.3125" customWidth="1"/>
    <col min="12556" max="12556" width="20.58203125" customWidth="1"/>
    <col min="12802" max="12802" width="66.453125" customWidth="1"/>
    <col min="12803" max="12803" width="17.62109375" customWidth="1"/>
    <col min="12804" max="12805" width="15.6015625" customWidth="1"/>
    <col min="12806" max="12806" width="21.1171875" customWidth="1"/>
    <col min="12807" max="12807" width="29.45703125" customWidth="1"/>
    <col min="12808" max="12808" width="18.4296875" customWidth="1"/>
    <col min="12809" max="12809" width="15.6015625" customWidth="1"/>
    <col min="12810" max="12810" width="14.66015625" customWidth="1"/>
    <col min="12811" max="12811" width="20.3125" customWidth="1"/>
    <col min="12812" max="12812" width="20.58203125" customWidth="1"/>
    <col min="13058" max="13058" width="66.453125" customWidth="1"/>
    <col min="13059" max="13059" width="17.62109375" customWidth="1"/>
    <col min="13060" max="13061" width="15.6015625" customWidth="1"/>
    <col min="13062" max="13062" width="21.1171875" customWidth="1"/>
    <col min="13063" max="13063" width="29.45703125" customWidth="1"/>
    <col min="13064" max="13064" width="18.4296875" customWidth="1"/>
    <col min="13065" max="13065" width="15.6015625" customWidth="1"/>
    <col min="13066" max="13066" width="14.66015625" customWidth="1"/>
    <col min="13067" max="13067" width="20.3125" customWidth="1"/>
    <col min="13068" max="13068" width="20.58203125" customWidth="1"/>
    <col min="13314" max="13314" width="66.453125" customWidth="1"/>
    <col min="13315" max="13315" width="17.62109375" customWidth="1"/>
    <col min="13316" max="13317" width="15.6015625" customWidth="1"/>
    <col min="13318" max="13318" width="21.1171875" customWidth="1"/>
    <col min="13319" max="13319" width="29.45703125" customWidth="1"/>
    <col min="13320" max="13320" width="18.4296875" customWidth="1"/>
    <col min="13321" max="13321" width="15.6015625" customWidth="1"/>
    <col min="13322" max="13322" width="14.66015625" customWidth="1"/>
    <col min="13323" max="13323" width="20.3125" customWidth="1"/>
    <col min="13324" max="13324" width="20.58203125" customWidth="1"/>
    <col min="13570" max="13570" width="66.453125" customWidth="1"/>
    <col min="13571" max="13571" width="17.62109375" customWidth="1"/>
    <col min="13572" max="13573" width="15.6015625" customWidth="1"/>
    <col min="13574" max="13574" width="21.1171875" customWidth="1"/>
    <col min="13575" max="13575" width="29.45703125" customWidth="1"/>
    <col min="13576" max="13576" width="18.4296875" customWidth="1"/>
    <col min="13577" max="13577" width="15.6015625" customWidth="1"/>
    <col min="13578" max="13578" width="14.66015625" customWidth="1"/>
    <col min="13579" max="13579" width="20.3125" customWidth="1"/>
    <col min="13580" max="13580" width="20.58203125" customWidth="1"/>
    <col min="13826" max="13826" width="66.453125" customWidth="1"/>
    <col min="13827" max="13827" width="17.62109375" customWidth="1"/>
    <col min="13828" max="13829" width="15.6015625" customWidth="1"/>
    <col min="13830" max="13830" width="21.1171875" customWidth="1"/>
    <col min="13831" max="13831" width="29.45703125" customWidth="1"/>
    <col min="13832" max="13832" width="18.4296875" customWidth="1"/>
    <col min="13833" max="13833" width="15.6015625" customWidth="1"/>
    <col min="13834" max="13834" width="14.66015625" customWidth="1"/>
    <col min="13835" max="13835" width="20.3125" customWidth="1"/>
    <col min="13836" max="13836" width="20.58203125" customWidth="1"/>
    <col min="14082" max="14082" width="66.453125" customWidth="1"/>
    <col min="14083" max="14083" width="17.62109375" customWidth="1"/>
    <col min="14084" max="14085" width="15.6015625" customWidth="1"/>
    <col min="14086" max="14086" width="21.1171875" customWidth="1"/>
    <col min="14087" max="14087" width="29.45703125" customWidth="1"/>
    <col min="14088" max="14088" width="18.4296875" customWidth="1"/>
    <col min="14089" max="14089" width="15.6015625" customWidth="1"/>
    <col min="14090" max="14090" width="14.66015625" customWidth="1"/>
    <col min="14091" max="14091" width="20.3125" customWidth="1"/>
    <col min="14092" max="14092" width="20.58203125" customWidth="1"/>
    <col min="14338" max="14338" width="66.453125" customWidth="1"/>
    <col min="14339" max="14339" width="17.62109375" customWidth="1"/>
    <col min="14340" max="14341" width="15.6015625" customWidth="1"/>
    <col min="14342" max="14342" width="21.1171875" customWidth="1"/>
    <col min="14343" max="14343" width="29.45703125" customWidth="1"/>
    <col min="14344" max="14344" width="18.4296875" customWidth="1"/>
    <col min="14345" max="14345" width="15.6015625" customWidth="1"/>
    <col min="14346" max="14346" width="14.66015625" customWidth="1"/>
    <col min="14347" max="14347" width="20.3125" customWidth="1"/>
    <col min="14348" max="14348" width="20.58203125" customWidth="1"/>
    <col min="14594" max="14594" width="66.453125" customWidth="1"/>
    <col min="14595" max="14595" width="17.62109375" customWidth="1"/>
    <col min="14596" max="14597" width="15.6015625" customWidth="1"/>
    <col min="14598" max="14598" width="21.1171875" customWidth="1"/>
    <col min="14599" max="14599" width="29.45703125" customWidth="1"/>
    <col min="14600" max="14600" width="18.4296875" customWidth="1"/>
    <col min="14601" max="14601" width="15.6015625" customWidth="1"/>
    <col min="14602" max="14602" width="14.66015625" customWidth="1"/>
    <col min="14603" max="14603" width="20.3125" customWidth="1"/>
    <col min="14604" max="14604" width="20.58203125" customWidth="1"/>
    <col min="14850" max="14850" width="66.453125" customWidth="1"/>
    <col min="14851" max="14851" width="17.62109375" customWidth="1"/>
    <col min="14852" max="14853" width="15.6015625" customWidth="1"/>
    <col min="14854" max="14854" width="21.1171875" customWidth="1"/>
    <col min="14855" max="14855" width="29.45703125" customWidth="1"/>
    <col min="14856" max="14856" width="18.4296875" customWidth="1"/>
    <col min="14857" max="14857" width="15.6015625" customWidth="1"/>
    <col min="14858" max="14858" width="14.66015625" customWidth="1"/>
    <col min="14859" max="14859" width="20.3125" customWidth="1"/>
    <col min="14860" max="14860" width="20.58203125" customWidth="1"/>
    <col min="15106" max="15106" width="66.453125" customWidth="1"/>
    <col min="15107" max="15107" width="17.62109375" customWidth="1"/>
    <col min="15108" max="15109" width="15.6015625" customWidth="1"/>
    <col min="15110" max="15110" width="21.1171875" customWidth="1"/>
    <col min="15111" max="15111" width="29.45703125" customWidth="1"/>
    <col min="15112" max="15112" width="18.4296875" customWidth="1"/>
    <col min="15113" max="15113" width="15.6015625" customWidth="1"/>
    <col min="15114" max="15114" width="14.66015625" customWidth="1"/>
    <col min="15115" max="15115" width="20.3125" customWidth="1"/>
    <col min="15116" max="15116" width="20.58203125" customWidth="1"/>
    <col min="15362" max="15362" width="66.453125" customWidth="1"/>
    <col min="15363" max="15363" width="17.62109375" customWidth="1"/>
    <col min="15364" max="15365" width="15.6015625" customWidth="1"/>
    <col min="15366" max="15366" width="21.1171875" customWidth="1"/>
    <col min="15367" max="15367" width="29.45703125" customWidth="1"/>
    <col min="15368" max="15368" width="18.4296875" customWidth="1"/>
    <col min="15369" max="15369" width="15.6015625" customWidth="1"/>
    <col min="15370" max="15370" width="14.66015625" customWidth="1"/>
    <col min="15371" max="15371" width="20.3125" customWidth="1"/>
    <col min="15372" max="15372" width="20.58203125" customWidth="1"/>
    <col min="15618" max="15618" width="66.453125" customWidth="1"/>
    <col min="15619" max="15619" width="17.62109375" customWidth="1"/>
    <col min="15620" max="15621" width="15.6015625" customWidth="1"/>
    <col min="15622" max="15622" width="21.1171875" customWidth="1"/>
    <col min="15623" max="15623" width="29.45703125" customWidth="1"/>
    <col min="15624" max="15624" width="18.4296875" customWidth="1"/>
    <col min="15625" max="15625" width="15.6015625" customWidth="1"/>
    <col min="15626" max="15626" width="14.66015625" customWidth="1"/>
    <col min="15627" max="15627" width="20.3125" customWidth="1"/>
    <col min="15628" max="15628" width="20.58203125" customWidth="1"/>
    <col min="15874" max="15874" width="66.453125" customWidth="1"/>
    <col min="15875" max="15875" width="17.62109375" customWidth="1"/>
    <col min="15876" max="15877" width="15.6015625" customWidth="1"/>
    <col min="15878" max="15878" width="21.1171875" customWidth="1"/>
    <col min="15879" max="15879" width="29.45703125" customWidth="1"/>
    <col min="15880" max="15880" width="18.4296875" customWidth="1"/>
    <col min="15881" max="15881" width="15.6015625" customWidth="1"/>
    <col min="15882" max="15882" width="14.66015625" customWidth="1"/>
    <col min="15883" max="15883" width="20.3125" customWidth="1"/>
    <col min="15884" max="15884" width="20.58203125" customWidth="1"/>
    <col min="16130" max="16130" width="66.453125" customWidth="1"/>
    <col min="16131" max="16131" width="17.62109375" customWidth="1"/>
    <col min="16132" max="16133" width="15.6015625" customWidth="1"/>
    <col min="16134" max="16134" width="21.1171875" customWidth="1"/>
    <col min="16135" max="16135" width="29.45703125" customWidth="1"/>
    <col min="16136" max="16136" width="18.4296875" customWidth="1"/>
    <col min="16137" max="16137" width="15.6015625" customWidth="1"/>
    <col min="16138" max="16138" width="14.66015625" customWidth="1"/>
    <col min="16139" max="16139" width="20.3125" customWidth="1"/>
    <col min="16140" max="16140" width="20.58203125" customWidth="1"/>
  </cols>
  <sheetData>
    <row r="1" spans="1:12" ht="15.75" thickBot="1" x14ac:dyDescent="0.25"/>
    <row r="2" spans="1:12" ht="15" customHeight="1" x14ac:dyDescent="0.2">
      <c r="A2" s="171" t="s">
        <v>78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3"/>
    </row>
    <row r="3" spans="1:12" ht="15" customHeight="1" x14ac:dyDescent="0.2">
      <c r="A3" s="174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6"/>
    </row>
    <row r="4" spans="1:12" ht="15" customHeight="1" x14ac:dyDescent="0.2">
      <c r="A4" s="174"/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6"/>
    </row>
    <row r="5" spans="1:12" ht="15" customHeight="1" x14ac:dyDescent="0.2">
      <c r="A5" s="174"/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6"/>
    </row>
    <row r="6" spans="1:12" ht="15" customHeight="1" x14ac:dyDescent="0.2">
      <c r="A6" s="174"/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6"/>
    </row>
    <row r="7" spans="1:12" ht="15" customHeight="1" x14ac:dyDescent="0.2">
      <c r="A7" s="174"/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6"/>
    </row>
    <row r="8" spans="1:12" ht="15.75" customHeight="1" thickBot="1" x14ac:dyDescent="0.25">
      <c r="A8" s="177"/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9"/>
    </row>
    <row r="9" spans="1:12" ht="38.25" customHeight="1" x14ac:dyDescent="0.2">
      <c r="A9" s="189" t="s">
        <v>59</v>
      </c>
      <c r="B9" s="190"/>
      <c r="C9" s="201" t="s">
        <v>61</v>
      </c>
      <c r="D9" s="202"/>
      <c r="E9" s="202"/>
      <c r="F9" s="203"/>
      <c r="G9" s="207" t="s">
        <v>64</v>
      </c>
      <c r="H9" s="208"/>
      <c r="I9" s="208"/>
      <c r="J9" s="208"/>
      <c r="K9" s="208"/>
      <c r="L9" s="209"/>
    </row>
    <row r="10" spans="1:12" ht="45" customHeight="1" x14ac:dyDescent="0.2">
      <c r="A10" s="193" t="s">
        <v>60</v>
      </c>
      <c r="B10" s="194"/>
      <c r="C10" s="198" t="s">
        <v>62</v>
      </c>
      <c r="D10" s="199"/>
      <c r="E10" s="199"/>
      <c r="F10" s="200"/>
      <c r="G10" s="204"/>
      <c r="H10" s="205"/>
      <c r="I10" s="205"/>
      <c r="J10" s="205"/>
      <c r="K10" s="205"/>
      <c r="L10" s="206"/>
    </row>
    <row r="11" spans="1:12" ht="53.25" customHeight="1" thickBot="1" x14ac:dyDescent="0.25">
      <c r="A11" s="191" t="s">
        <v>45</v>
      </c>
      <c r="B11" s="192"/>
      <c r="C11" s="195" t="s">
        <v>63</v>
      </c>
      <c r="D11" s="196"/>
      <c r="E11" s="196"/>
      <c r="F11" s="197"/>
      <c r="G11" s="210" t="s">
        <v>16</v>
      </c>
      <c r="H11" s="211"/>
      <c r="I11" s="211"/>
      <c r="J11" s="211"/>
      <c r="K11" s="211"/>
      <c r="L11" s="212"/>
    </row>
    <row r="12" spans="1:12" ht="32.25" thickBot="1" x14ac:dyDescent="0.25">
      <c r="A12" s="186" t="s">
        <v>0</v>
      </c>
      <c r="B12" s="187"/>
      <c r="C12" s="187"/>
      <c r="D12" s="187"/>
      <c r="E12" s="187"/>
      <c r="F12" s="187"/>
      <c r="G12" s="187"/>
      <c r="H12" s="187"/>
      <c r="I12" s="187"/>
      <c r="J12" s="187"/>
      <c r="K12" s="187"/>
      <c r="L12" s="188"/>
    </row>
    <row r="13" spans="1:12" ht="51.75" customHeight="1" thickBot="1" x14ac:dyDescent="0.25">
      <c r="A13" s="53" t="s">
        <v>1</v>
      </c>
      <c r="B13" s="54" t="s">
        <v>2</v>
      </c>
      <c r="C13" s="54" t="s">
        <v>3</v>
      </c>
      <c r="D13" s="54" t="s">
        <v>4</v>
      </c>
      <c r="E13" s="54" t="s">
        <v>5</v>
      </c>
      <c r="F13" s="54" t="s">
        <v>6</v>
      </c>
      <c r="G13" s="54" t="s">
        <v>15</v>
      </c>
      <c r="H13" s="55" t="s">
        <v>14</v>
      </c>
      <c r="I13" s="56" t="s">
        <v>7</v>
      </c>
      <c r="J13" s="57" t="s">
        <v>8</v>
      </c>
      <c r="K13" s="185" t="s">
        <v>9</v>
      </c>
      <c r="L13" s="185"/>
    </row>
    <row r="14" spans="1:12" ht="16.5" customHeight="1" thickBot="1" x14ac:dyDescent="0.25">
      <c r="A14" s="182"/>
      <c r="B14" s="183"/>
      <c r="C14" s="183"/>
      <c r="D14" s="183"/>
      <c r="E14" s="183"/>
      <c r="F14" s="183"/>
      <c r="G14" s="183"/>
      <c r="H14" s="183"/>
      <c r="I14" s="183"/>
      <c r="J14" s="183"/>
      <c r="K14" s="183"/>
      <c r="L14" s="184"/>
    </row>
    <row r="15" spans="1:12" ht="28.15" customHeight="1" x14ac:dyDescent="0.2">
      <c r="A15" s="13" t="s">
        <v>37</v>
      </c>
      <c r="B15" s="14"/>
      <c r="C15" s="14"/>
      <c r="D15" s="15"/>
      <c r="E15" s="16"/>
      <c r="F15" s="17"/>
      <c r="G15" s="15"/>
      <c r="H15" s="20"/>
      <c r="I15" s="18"/>
      <c r="J15" s="19"/>
      <c r="K15" s="170"/>
      <c r="L15" s="170"/>
    </row>
    <row r="16" spans="1:12" ht="31.5" customHeight="1" x14ac:dyDescent="0.25">
      <c r="A16" s="1"/>
      <c r="B16" s="2"/>
      <c r="C16" s="2"/>
      <c r="D16" s="3"/>
      <c r="E16" s="4"/>
      <c r="F16" s="5"/>
      <c r="G16" s="6">
        <f>(B16+(C16*D16))</f>
        <v>0</v>
      </c>
      <c r="H16" s="21">
        <v>1</v>
      </c>
      <c r="I16" s="6">
        <f>(B16+(C16*D16))*H16</f>
        <v>0</v>
      </c>
      <c r="J16" s="7" t="s">
        <v>10</v>
      </c>
      <c r="K16" s="9"/>
      <c r="L16" s="8"/>
    </row>
    <row r="17" spans="1:12" ht="31.5" customHeight="1" x14ac:dyDescent="0.25">
      <c r="A17" s="1"/>
      <c r="B17" s="2"/>
      <c r="C17" s="2"/>
      <c r="D17" s="3"/>
      <c r="E17" s="4"/>
      <c r="F17" s="5"/>
      <c r="G17" s="6">
        <f t="shared" ref="G17" si="0">(B17+(C17*D17))</f>
        <v>0</v>
      </c>
      <c r="H17" s="21">
        <v>1</v>
      </c>
      <c r="I17" s="6">
        <f t="shared" ref="I17" si="1">(B17+(C17*D17))*H17</f>
        <v>0</v>
      </c>
      <c r="J17" s="7" t="s">
        <v>10</v>
      </c>
      <c r="K17" s="9"/>
      <c r="L17" s="8"/>
    </row>
    <row r="18" spans="1:12" ht="31.5" customHeight="1" x14ac:dyDescent="0.25">
      <c r="A18" s="1"/>
      <c r="B18" s="2"/>
      <c r="C18" s="2"/>
      <c r="D18" s="3"/>
      <c r="E18" s="4"/>
      <c r="F18" s="5"/>
      <c r="G18" s="6">
        <f t="shared" ref="G18" si="2">(B18+(C18*D18))</f>
        <v>0</v>
      </c>
      <c r="H18" s="21">
        <v>1</v>
      </c>
      <c r="I18" s="6">
        <f t="shared" ref="I18" si="3">(B18+(C18*D18))*H18</f>
        <v>0</v>
      </c>
      <c r="J18" s="7" t="s">
        <v>10</v>
      </c>
      <c r="K18" s="9"/>
      <c r="L18" s="8"/>
    </row>
    <row r="19" spans="1:12" ht="31.5" customHeight="1" x14ac:dyDescent="0.25">
      <c r="A19" s="1"/>
      <c r="B19" s="2"/>
      <c r="C19" s="2"/>
      <c r="D19" s="3"/>
      <c r="E19" s="4"/>
      <c r="F19" s="5"/>
      <c r="G19" s="6">
        <f t="shared" ref="G19" si="4">(B19+(C19*D19))</f>
        <v>0</v>
      </c>
      <c r="H19" s="21">
        <v>1</v>
      </c>
      <c r="I19" s="6">
        <f t="shared" ref="I19" si="5">(B19+(C19*D19))*H19</f>
        <v>0</v>
      </c>
      <c r="J19" s="7" t="s">
        <v>10</v>
      </c>
      <c r="K19" s="9"/>
      <c r="L19" s="8"/>
    </row>
    <row r="20" spans="1:12" ht="31.5" customHeight="1" thickBot="1" x14ac:dyDescent="0.3">
      <c r="A20" s="58" t="s">
        <v>7</v>
      </c>
      <c r="B20" s="59"/>
      <c r="C20" s="60"/>
      <c r="D20" s="61">
        <f>+SUMPRODUCT(C16:C19,D16:D19,H16:H19)</f>
        <v>0</v>
      </c>
      <c r="E20" s="59"/>
      <c r="F20" s="62"/>
      <c r="G20" s="63"/>
      <c r="H20" s="63"/>
      <c r="I20" s="62">
        <f>SUM(I16:I19)</f>
        <v>0</v>
      </c>
      <c r="J20" s="64" t="s">
        <v>10</v>
      </c>
      <c r="K20" s="168"/>
      <c r="L20" s="169"/>
    </row>
    <row r="21" spans="1:12" ht="28.5" customHeight="1" x14ac:dyDescent="0.2">
      <c r="A21" s="13" t="s">
        <v>11</v>
      </c>
      <c r="B21" s="14"/>
      <c r="C21" s="14"/>
      <c r="D21" s="15"/>
      <c r="E21" s="16"/>
      <c r="F21" s="17"/>
      <c r="G21" s="15"/>
      <c r="H21" s="20"/>
      <c r="I21" s="18"/>
      <c r="J21" s="19"/>
      <c r="K21" s="170"/>
      <c r="L21" s="170"/>
    </row>
    <row r="22" spans="1:12" ht="31.5" customHeight="1" x14ac:dyDescent="0.25">
      <c r="A22" s="1" t="s">
        <v>69</v>
      </c>
      <c r="B22" s="2">
        <v>59.3</v>
      </c>
      <c r="C22" s="2">
        <v>30.8</v>
      </c>
      <c r="D22" s="3">
        <v>4.5</v>
      </c>
      <c r="E22" s="4"/>
      <c r="F22" s="5" t="s">
        <v>41</v>
      </c>
      <c r="G22" s="6">
        <f t="shared" ref="G22:G24" si="6">(B22+(C22*D22))</f>
        <v>197.89999999999998</v>
      </c>
      <c r="H22" s="21">
        <v>1</v>
      </c>
      <c r="I22" s="6">
        <f t="shared" ref="I22:I24" si="7">(B22+(C22*D22))*H22</f>
        <v>197.89999999999998</v>
      </c>
      <c r="J22" s="7" t="s">
        <v>10</v>
      </c>
      <c r="K22" s="9"/>
      <c r="L22" s="8"/>
    </row>
    <row r="23" spans="1:12" ht="31.5" customHeight="1" x14ac:dyDescent="0.25">
      <c r="A23" s="1" t="s">
        <v>70</v>
      </c>
      <c r="B23" s="2">
        <v>29</v>
      </c>
      <c r="C23" s="2">
        <v>26.2</v>
      </c>
      <c r="D23" s="3">
        <v>4.5</v>
      </c>
      <c r="E23" s="4"/>
      <c r="F23" s="5" t="s">
        <v>41</v>
      </c>
      <c r="G23" s="6">
        <f t="shared" ref="G23" si="8">(B23+(C23*D23))</f>
        <v>146.89999999999998</v>
      </c>
      <c r="H23" s="21">
        <v>1</v>
      </c>
      <c r="I23" s="6">
        <f t="shared" ref="I23" si="9">(B23+(C23*D23))*H23</f>
        <v>146.89999999999998</v>
      </c>
      <c r="J23" s="7" t="s">
        <v>10</v>
      </c>
      <c r="K23" s="9"/>
      <c r="L23" s="8"/>
    </row>
    <row r="24" spans="1:12" ht="31.5" customHeight="1" x14ac:dyDescent="0.25">
      <c r="A24" s="1" t="s">
        <v>70</v>
      </c>
      <c r="B24" s="2">
        <v>29</v>
      </c>
      <c r="C24" s="2">
        <v>26.2</v>
      </c>
      <c r="D24" s="3">
        <v>4.5</v>
      </c>
      <c r="E24" s="4"/>
      <c r="F24" s="5" t="s">
        <v>41</v>
      </c>
      <c r="G24" s="6">
        <f t="shared" si="6"/>
        <v>146.89999999999998</v>
      </c>
      <c r="H24" s="21">
        <v>1</v>
      </c>
      <c r="I24" s="6">
        <f t="shared" si="7"/>
        <v>146.89999999999998</v>
      </c>
      <c r="J24" s="7" t="s">
        <v>10</v>
      </c>
      <c r="K24" s="9"/>
      <c r="L24" s="8"/>
    </row>
    <row r="25" spans="1:12" ht="31.5" customHeight="1" thickBot="1" x14ac:dyDescent="0.3">
      <c r="A25" s="58" t="s">
        <v>7</v>
      </c>
      <c r="B25" s="59">
        <f>+SUMPRODUCT(B22:B24,H22:H24)</f>
        <v>117.3</v>
      </c>
      <c r="C25" s="60"/>
      <c r="D25" s="61">
        <f>+SUMPRODUCT(C22:C24,D22:D24,H22:H24)</f>
        <v>374.4</v>
      </c>
      <c r="E25" s="59"/>
      <c r="F25" s="62"/>
      <c r="G25" s="63"/>
      <c r="H25" s="63"/>
      <c r="I25" s="62">
        <f>SUM(I22:I24)</f>
        <v>491.69999999999993</v>
      </c>
      <c r="J25" s="64" t="s">
        <v>10</v>
      </c>
      <c r="K25" s="168"/>
      <c r="L25" s="169"/>
    </row>
    <row r="26" spans="1:12" ht="28.5" customHeight="1" x14ac:dyDescent="0.2">
      <c r="A26" s="13" t="s">
        <v>11</v>
      </c>
      <c r="B26" s="14"/>
      <c r="C26" s="14"/>
      <c r="D26" s="15"/>
      <c r="E26" s="16"/>
      <c r="F26" s="17"/>
      <c r="G26" s="15"/>
      <c r="H26" s="20"/>
      <c r="I26" s="18"/>
      <c r="J26" s="19"/>
      <c r="K26" s="170"/>
      <c r="L26" s="170"/>
    </row>
    <row r="27" spans="1:12" ht="28.5" customHeight="1" x14ac:dyDescent="0.25">
      <c r="A27" s="1"/>
      <c r="B27" s="2">
        <v>59.3</v>
      </c>
      <c r="C27" s="2"/>
      <c r="D27" s="3"/>
      <c r="E27" s="4"/>
      <c r="F27" s="5" t="s">
        <v>42</v>
      </c>
      <c r="G27" s="6">
        <f>(B27+(C27*D27))</f>
        <v>59.3</v>
      </c>
      <c r="H27" s="21">
        <v>1</v>
      </c>
      <c r="I27" s="6">
        <f>(B27+(C27*D27))*H27</f>
        <v>59.3</v>
      </c>
      <c r="J27" s="7" t="s">
        <v>10</v>
      </c>
      <c r="K27" s="9"/>
      <c r="L27" s="8"/>
    </row>
    <row r="28" spans="1:12" ht="31.5" customHeight="1" x14ac:dyDescent="0.25">
      <c r="A28" s="1"/>
      <c r="B28" s="2">
        <v>29</v>
      </c>
      <c r="C28" s="2"/>
      <c r="D28" s="3"/>
      <c r="E28" s="4"/>
      <c r="F28" s="5" t="s">
        <v>42</v>
      </c>
      <c r="G28" s="6">
        <f>(B28+(C28*D28))</f>
        <v>29</v>
      </c>
      <c r="H28" s="21">
        <v>1</v>
      </c>
      <c r="I28" s="6">
        <f>(B28+(C28*D28))*H28</f>
        <v>29</v>
      </c>
      <c r="J28" s="7" t="s">
        <v>10</v>
      </c>
      <c r="K28" s="9"/>
      <c r="L28" s="8"/>
    </row>
    <row r="29" spans="1:12" ht="31.5" customHeight="1" x14ac:dyDescent="0.25">
      <c r="A29" s="1"/>
      <c r="B29" s="2">
        <v>29</v>
      </c>
      <c r="C29" s="2"/>
      <c r="D29" s="3"/>
      <c r="E29" s="4"/>
      <c r="F29" s="5" t="s">
        <v>42</v>
      </c>
      <c r="G29" s="6">
        <f>(B29+(C29*D29))</f>
        <v>29</v>
      </c>
      <c r="H29" s="21">
        <v>1</v>
      </c>
      <c r="I29" s="6">
        <f>(B29+(C29*D29))*H29</f>
        <v>29</v>
      </c>
      <c r="J29" s="7" t="s">
        <v>10</v>
      </c>
      <c r="K29" s="9"/>
      <c r="L29" s="8"/>
    </row>
    <row r="30" spans="1:12" ht="31.5" customHeight="1" thickBot="1" x14ac:dyDescent="0.3">
      <c r="A30" s="58" t="s">
        <v>7</v>
      </c>
      <c r="B30" s="59">
        <f>+SUMPRODUCT(B27:B29,H27:H29)</f>
        <v>117.3</v>
      </c>
      <c r="C30" s="60"/>
      <c r="D30" s="61">
        <f>+SUMPRODUCT(C28:C29,D28:D29,H28:H29)</f>
        <v>0</v>
      </c>
      <c r="E30" s="59"/>
      <c r="F30" s="62"/>
      <c r="G30" s="63"/>
      <c r="H30" s="63"/>
      <c r="I30" s="62">
        <f>SUM(I27:I29)</f>
        <v>117.3</v>
      </c>
      <c r="J30" s="64" t="s">
        <v>10</v>
      </c>
      <c r="K30" s="168"/>
      <c r="L30" s="169"/>
    </row>
    <row r="31" spans="1:12" ht="28.5" customHeight="1" x14ac:dyDescent="0.2">
      <c r="A31" s="13" t="s">
        <v>12</v>
      </c>
      <c r="B31" s="14"/>
      <c r="C31" s="14"/>
      <c r="D31" s="15"/>
      <c r="E31" s="16"/>
      <c r="F31" s="17"/>
      <c r="G31" s="15"/>
      <c r="H31" s="20"/>
      <c r="I31" s="18"/>
      <c r="J31" s="19"/>
      <c r="K31" s="170"/>
      <c r="L31" s="170"/>
    </row>
    <row r="32" spans="1:12" ht="31.5" customHeight="1" x14ac:dyDescent="0.25">
      <c r="A32" s="1"/>
      <c r="B32" s="2">
        <v>5.8</v>
      </c>
      <c r="C32" s="2">
        <v>11.1</v>
      </c>
      <c r="D32" s="33">
        <v>1</v>
      </c>
      <c r="E32" s="4" t="s">
        <v>46</v>
      </c>
      <c r="F32" s="5" t="s">
        <v>65</v>
      </c>
      <c r="G32" s="6">
        <f t="shared" ref="G32" si="10">(B32+(C32*D32))</f>
        <v>16.899999999999999</v>
      </c>
      <c r="H32" s="21">
        <v>1</v>
      </c>
      <c r="I32" s="6">
        <f t="shared" ref="I32" si="11">(B32+(C32*D32))*H32</f>
        <v>16.899999999999999</v>
      </c>
      <c r="J32" s="7" t="s">
        <v>10</v>
      </c>
      <c r="K32" s="9"/>
      <c r="L32" s="8"/>
    </row>
    <row r="33" spans="1:12" ht="31.5" customHeight="1" x14ac:dyDescent="0.25">
      <c r="A33" s="1"/>
      <c r="B33" s="2">
        <v>11.3</v>
      </c>
      <c r="C33" s="2">
        <v>14.7</v>
      </c>
      <c r="D33" s="33">
        <v>1</v>
      </c>
      <c r="E33" s="4" t="s">
        <v>46</v>
      </c>
      <c r="F33" s="5" t="s">
        <v>66</v>
      </c>
      <c r="G33" s="6">
        <f t="shared" ref="G33" si="12">(B33+(C33*D33))</f>
        <v>26</v>
      </c>
      <c r="H33" s="21">
        <v>1</v>
      </c>
      <c r="I33" s="6">
        <f t="shared" ref="I33" si="13">(B33+(C33*D33))*H33</f>
        <v>26</v>
      </c>
      <c r="J33" s="7" t="s">
        <v>10</v>
      </c>
      <c r="K33" s="9"/>
      <c r="L33" s="8"/>
    </row>
    <row r="34" spans="1:12" ht="31.5" customHeight="1" x14ac:dyDescent="0.25">
      <c r="A34" s="1"/>
      <c r="B34" s="2">
        <v>11.2</v>
      </c>
      <c r="C34" s="2">
        <v>14.7</v>
      </c>
      <c r="D34" s="33">
        <v>1</v>
      </c>
      <c r="E34" s="4" t="s">
        <v>46</v>
      </c>
      <c r="F34" s="5" t="s">
        <v>67</v>
      </c>
      <c r="G34" s="6">
        <f t="shared" ref="G34:G35" si="14">(B34+(C34*D34))</f>
        <v>25.9</v>
      </c>
      <c r="H34" s="21">
        <v>1</v>
      </c>
      <c r="I34" s="6">
        <f t="shared" ref="I34:I35" si="15">(B34+(C34*D34))*H34</f>
        <v>25.9</v>
      </c>
      <c r="J34" s="7" t="s">
        <v>10</v>
      </c>
      <c r="K34" s="9"/>
      <c r="L34" s="8"/>
    </row>
    <row r="35" spans="1:12" ht="31.5" customHeight="1" x14ac:dyDescent="0.25">
      <c r="A35" s="1"/>
      <c r="B35" s="2"/>
      <c r="C35" s="2"/>
      <c r="D35" s="33"/>
      <c r="E35" s="4"/>
      <c r="F35" s="5"/>
      <c r="G35" s="6">
        <f t="shared" si="14"/>
        <v>0</v>
      </c>
      <c r="H35" s="21">
        <v>1</v>
      </c>
      <c r="I35" s="6">
        <f t="shared" si="15"/>
        <v>0</v>
      </c>
      <c r="J35" s="7" t="s">
        <v>10</v>
      </c>
      <c r="K35" s="9"/>
      <c r="L35" s="8"/>
    </row>
    <row r="36" spans="1:12" ht="31.5" customHeight="1" thickBot="1" x14ac:dyDescent="0.3">
      <c r="A36" s="58" t="s">
        <v>7</v>
      </c>
      <c r="B36" s="59">
        <f>+SUMPRODUCT(B32:B35,H32:H35)</f>
        <v>28.3</v>
      </c>
      <c r="C36" s="60"/>
      <c r="D36" s="61">
        <f>+SUMPRODUCT(C32:C35,D32:D35,H32:H35)</f>
        <v>40.5</v>
      </c>
      <c r="E36" s="59"/>
      <c r="F36" s="62"/>
      <c r="G36" s="63"/>
      <c r="H36" s="63"/>
      <c r="I36" s="62">
        <f>SUM(I32:I35)</f>
        <v>68.8</v>
      </c>
      <c r="J36" s="64" t="s">
        <v>10</v>
      </c>
      <c r="K36" s="168"/>
      <c r="L36" s="169"/>
    </row>
    <row r="37" spans="1:12" ht="28.5" customHeight="1" x14ac:dyDescent="0.2">
      <c r="A37" s="13" t="s">
        <v>71</v>
      </c>
      <c r="B37" s="14"/>
      <c r="C37" s="14"/>
      <c r="D37" s="15"/>
      <c r="E37" s="16"/>
      <c r="F37" s="17"/>
      <c r="G37" s="15"/>
      <c r="H37" s="20"/>
      <c r="I37" s="18"/>
      <c r="J37" s="19"/>
      <c r="K37" s="180"/>
      <c r="L37" s="181"/>
    </row>
    <row r="38" spans="1:12" ht="31.5" customHeight="1" x14ac:dyDescent="0.25">
      <c r="A38" s="1"/>
      <c r="B38" s="2">
        <f>1251-12.5-12.5-51.3-25+111</f>
        <v>1260.7</v>
      </c>
      <c r="C38" s="2">
        <f>160</f>
        <v>160</v>
      </c>
      <c r="D38" s="3">
        <v>0.1</v>
      </c>
      <c r="E38" s="4" t="s">
        <v>73</v>
      </c>
      <c r="F38" s="5" t="s">
        <v>75</v>
      </c>
      <c r="G38" s="6">
        <f t="shared" ref="G38:G40" si="16">(B38+(C38*D38))</f>
        <v>1276.7</v>
      </c>
      <c r="H38" s="21">
        <v>1</v>
      </c>
      <c r="I38" s="6">
        <f t="shared" ref="I38:I40" si="17">(B38+(C38*D38))*H38</f>
        <v>1276.7</v>
      </c>
      <c r="J38" s="7" t="s">
        <v>10</v>
      </c>
      <c r="K38" s="9"/>
      <c r="L38" s="8"/>
    </row>
    <row r="39" spans="1:12" ht="31.5" customHeight="1" x14ac:dyDescent="0.25">
      <c r="A39" s="1"/>
      <c r="B39" s="2">
        <f>1457-12.5-12.5-51.3-15.7</f>
        <v>1365</v>
      </c>
      <c r="C39" s="2">
        <v>157</v>
      </c>
      <c r="D39" s="3">
        <v>0.1</v>
      </c>
      <c r="E39" s="4" t="s">
        <v>74</v>
      </c>
      <c r="F39" s="5" t="s">
        <v>75</v>
      </c>
      <c r="G39" s="6">
        <f t="shared" si="16"/>
        <v>1380.7</v>
      </c>
      <c r="H39" s="21">
        <v>6</v>
      </c>
      <c r="I39" s="6">
        <f t="shared" si="17"/>
        <v>8284.2000000000007</v>
      </c>
      <c r="J39" s="7" t="s">
        <v>10</v>
      </c>
      <c r="K39" s="9"/>
      <c r="L39" s="8"/>
    </row>
    <row r="40" spans="1:12" ht="31.5" customHeight="1" x14ac:dyDescent="0.25">
      <c r="A40" s="1"/>
      <c r="B40" s="2">
        <f>1388-12.5-235</f>
        <v>1140.5</v>
      </c>
      <c r="C40" s="2">
        <v>173</v>
      </c>
      <c r="D40" s="3">
        <v>0.1</v>
      </c>
      <c r="E40" s="4" t="s">
        <v>46</v>
      </c>
      <c r="F40" s="5" t="s">
        <v>75</v>
      </c>
      <c r="G40" s="6">
        <f t="shared" si="16"/>
        <v>1157.8</v>
      </c>
      <c r="H40" s="21">
        <v>1</v>
      </c>
      <c r="I40" s="6">
        <f t="shared" si="17"/>
        <v>1157.8</v>
      </c>
      <c r="J40" s="7" t="s">
        <v>10</v>
      </c>
      <c r="K40" s="9"/>
      <c r="L40" s="8"/>
    </row>
    <row r="41" spans="1:12" ht="31.5" customHeight="1" thickBot="1" x14ac:dyDescent="0.3">
      <c r="A41" s="58" t="s">
        <v>7</v>
      </c>
      <c r="B41" s="59">
        <f>+SUMPRODUCT(B38:B40,H38:H40)</f>
        <v>10591.2</v>
      </c>
      <c r="C41" s="60"/>
      <c r="D41" s="61">
        <f>+SUMPRODUCT(C38:C40,D38:D40,H38:H40)</f>
        <v>127.5</v>
      </c>
      <c r="E41" s="59"/>
      <c r="F41" s="62"/>
      <c r="G41" s="63"/>
      <c r="H41" s="63"/>
      <c r="I41" s="62">
        <f>SUM(I38:I40)</f>
        <v>10718.7</v>
      </c>
      <c r="J41" s="64" t="s">
        <v>10</v>
      </c>
      <c r="K41" s="168"/>
      <c r="L41" s="169"/>
    </row>
    <row r="42" spans="1:12" ht="28.5" customHeight="1" x14ac:dyDescent="0.2">
      <c r="A42" s="13" t="s">
        <v>72</v>
      </c>
      <c r="B42" s="14"/>
      <c r="C42" s="14"/>
      <c r="D42" s="15"/>
      <c r="E42" s="16"/>
      <c r="F42" s="17"/>
      <c r="G42" s="15"/>
      <c r="H42" s="20"/>
      <c r="I42" s="18"/>
      <c r="J42" s="19"/>
      <c r="K42" s="170"/>
      <c r="L42" s="170"/>
    </row>
    <row r="43" spans="1:12" ht="31.5" customHeight="1" x14ac:dyDescent="0.25">
      <c r="A43" s="1"/>
      <c r="B43" s="2"/>
      <c r="C43" s="2"/>
      <c r="D43" s="3">
        <v>0.1</v>
      </c>
      <c r="E43" s="4"/>
      <c r="F43" s="5"/>
      <c r="G43" s="6">
        <f t="shared" ref="G43:G44" si="18">(B43+(C43*D43))</f>
        <v>0</v>
      </c>
      <c r="H43" s="21">
        <v>1</v>
      </c>
      <c r="I43" s="6">
        <f t="shared" ref="I43:I44" si="19">(B43+(C43*D43))*H43</f>
        <v>0</v>
      </c>
      <c r="J43" s="7" t="s">
        <v>10</v>
      </c>
      <c r="K43" s="9"/>
      <c r="L43" s="8"/>
    </row>
    <row r="44" spans="1:12" ht="31.5" customHeight="1" x14ac:dyDescent="0.25">
      <c r="A44" s="1"/>
      <c r="B44" s="2"/>
      <c r="C44" s="2"/>
      <c r="D44" s="3">
        <v>0.2</v>
      </c>
      <c r="E44" s="4"/>
      <c r="F44" s="5"/>
      <c r="G44" s="6">
        <f t="shared" si="18"/>
        <v>0</v>
      </c>
      <c r="H44" s="21">
        <v>1</v>
      </c>
      <c r="I44" s="6">
        <f t="shared" si="19"/>
        <v>0</v>
      </c>
      <c r="J44" s="7" t="s">
        <v>10</v>
      </c>
      <c r="K44" s="9"/>
      <c r="L44" s="8"/>
    </row>
    <row r="45" spans="1:12" ht="31.5" customHeight="1" thickBot="1" x14ac:dyDescent="0.3">
      <c r="A45" s="58" t="s">
        <v>7</v>
      </c>
      <c r="B45" s="59">
        <f>+SUMPRODUCT(B43:B44,H43:H44)</f>
        <v>0</v>
      </c>
      <c r="C45" s="60"/>
      <c r="D45" s="61">
        <f>+SUMPRODUCT(C43:C44,D43:D44,H43:H44)</f>
        <v>0</v>
      </c>
      <c r="E45" s="59"/>
      <c r="F45" s="62"/>
      <c r="G45" s="63"/>
      <c r="H45" s="63"/>
      <c r="I45" s="62">
        <f>SUM(I43:I44)</f>
        <v>0</v>
      </c>
      <c r="J45" s="64" t="s">
        <v>10</v>
      </c>
      <c r="K45" s="168"/>
      <c r="L45" s="169"/>
    </row>
    <row r="46" spans="1:12" ht="28.5" customHeight="1" x14ac:dyDescent="0.2">
      <c r="A46" s="13" t="s">
        <v>38</v>
      </c>
      <c r="B46" s="14"/>
      <c r="C46" s="14"/>
      <c r="D46" s="15"/>
      <c r="E46" s="16"/>
      <c r="F46" s="17"/>
      <c r="G46" s="15"/>
      <c r="H46" s="20"/>
      <c r="I46" s="18"/>
      <c r="J46" s="19"/>
      <c r="K46" s="170"/>
      <c r="L46" s="170"/>
    </row>
    <row r="47" spans="1:12" ht="31.5" customHeight="1" x14ac:dyDescent="0.25">
      <c r="A47" s="1"/>
      <c r="B47" s="2"/>
      <c r="C47" s="2"/>
      <c r="D47" s="3">
        <v>0.3</v>
      </c>
      <c r="E47" s="4"/>
      <c r="F47" s="5"/>
      <c r="G47" s="6">
        <f t="shared" ref="G47:G48" si="20">(B47+(C47*D47))</f>
        <v>0</v>
      </c>
      <c r="H47" s="21">
        <v>1</v>
      </c>
      <c r="I47" s="6">
        <f t="shared" ref="I47:I48" si="21">(B47+(C47*D47))*H47</f>
        <v>0</v>
      </c>
      <c r="J47" s="7" t="s">
        <v>10</v>
      </c>
      <c r="K47" s="9"/>
      <c r="L47" s="8"/>
    </row>
    <row r="48" spans="1:12" ht="31.5" customHeight="1" x14ac:dyDescent="0.25">
      <c r="A48" s="1"/>
      <c r="B48" s="2"/>
      <c r="C48" s="2"/>
      <c r="D48" s="3">
        <v>0.3</v>
      </c>
      <c r="E48" s="4"/>
      <c r="F48" s="5"/>
      <c r="G48" s="6">
        <f t="shared" si="20"/>
        <v>0</v>
      </c>
      <c r="H48" s="21">
        <v>1</v>
      </c>
      <c r="I48" s="6">
        <f t="shared" si="21"/>
        <v>0</v>
      </c>
      <c r="J48" s="7" t="s">
        <v>10</v>
      </c>
      <c r="K48" s="9"/>
      <c r="L48" s="8"/>
    </row>
    <row r="49" spans="1:12" ht="31.5" customHeight="1" x14ac:dyDescent="0.25">
      <c r="A49" s="1"/>
      <c r="B49" s="2"/>
      <c r="C49" s="2"/>
      <c r="D49" s="3">
        <v>0.3</v>
      </c>
      <c r="E49" s="4"/>
      <c r="F49" s="5"/>
      <c r="G49" s="6">
        <f t="shared" ref="G49:G56" si="22">(B49+(C49*D49))</f>
        <v>0</v>
      </c>
      <c r="H49" s="21">
        <v>1</v>
      </c>
      <c r="I49" s="6">
        <f t="shared" ref="I49:I56" si="23">(B49+(C49*D49))*H49</f>
        <v>0</v>
      </c>
      <c r="J49" s="7" t="s">
        <v>10</v>
      </c>
      <c r="K49" s="9"/>
      <c r="L49" s="8"/>
    </row>
    <row r="50" spans="1:12" ht="31.5" customHeight="1" x14ac:dyDescent="0.25">
      <c r="A50" s="1"/>
      <c r="B50" s="2"/>
      <c r="C50" s="2"/>
      <c r="D50" s="3">
        <v>0.3</v>
      </c>
      <c r="E50" s="4"/>
      <c r="F50" s="5"/>
      <c r="G50" s="6">
        <f t="shared" si="22"/>
        <v>0</v>
      </c>
      <c r="H50" s="21">
        <v>1</v>
      </c>
      <c r="I50" s="6">
        <f t="shared" si="23"/>
        <v>0</v>
      </c>
      <c r="J50" s="7" t="s">
        <v>10</v>
      </c>
      <c r="K50" s="9"/>
      <c r="L50" s="8"/>
    </row>
    <row r="51" spans="1:12" ht="31.5" customHeight="1" x14ac:dyDescent="0.25">
      <c r="A51" s="1"/>
      <c r="B51" s="2"/>
      <c r="C51" s="2"/>
      <c r="D51" s="3">
        <v>0.3</v>
      </c>
      <c r="E51" s="4"/>
      <c r="F51" s="5"/>
      <c r="G51" s="6">
        <f t="shared" ref="G51:G52" si="24">(B51+(C51*D51))</f>
        <v>0</v>
      </c>
      <c r="H51" s="21">
        <v>1</v>
      </c>
      <c r="I51" s="6">
        <f t="shared" ref="I51:I52" si="25">(B51+(C51*D51))*H51</f>
        <v>0</v>
      </c>
      <c r="J51" s="7" t="s">
        <v>10</v>
      </c>
      <c r="K51" s="9"/>
      <c r="L51" s="8"/>
    </row>
    <row r="52" spans="1:12" ht="31.5" customHeight="1" x14ac:dyDescent="0.25">
      <c r="A52" s="1"/>
      <c r="B52" s="2"/>
      <c r="C52" s="2"/>
      <c r="D52" s="3">
        <v>0.3</v>
      </c>
      <c r="E52" s="4"/>
      <c r="F52" s="5"/>
      <c r="G52" s="6">
        <f t="shared" si="24"/>
        <v>0</v>
      </c>
      <c r="H52" s="21">
        <v>1</v>
      </c>
      <c r="I52" s="6">
        <f t="shared" si="25"/>
        <v>0</v>
      </c>
      <c r="J52" s="7" t="s">
        <v>10</v>
      </c>
      <c r="K52" s="9"/>
      <c r="L52" s="8"/>
    </row>
    <row r="53" spans="1:12" ht="31.5" customHeight="1" x14ac:dyDescent="0.25">
      <c r="A53" s="1"/>
      <c r="B53" s="2"/>
      <c r="C53" s="2"/>
      <c r="D53" s="3">
        <v>0.3</v>
      </c>
      <c r="E53" s="4"/>
      <c r="F53" s="5"/>
      <c r="G53" s="6">
        <f t="shared" si="22"/>
        <v>0</v>
      </c>
      <c r="H53" s="21">
        <v>1</v>
      </c>
      <c r="I53" s="6">
        <f t="shared" si="23"/>
        <v>0</v>
      </c>
      <c r="J53" s="7" t="s">
        <v>10</v>
      </c>
      <c r="K53" s="9"/>
      <c r="L53" s="8"/>
    </row>
    <row r="54" spans="1:12" ht="31.5" customHeight="1" x14ac:dyDescent="0.25">
      <c r="A54" s="1"/>
      <c r="B54" s="2"/>
      <c r="C54" s="2"/>
      <c r="D54" s="3">
        <v>0.3</v>
      </c>
      <c r="E54" s="4"/>
      <c r="F54" s="5"/>
      <c r="G54" s="6">
        <f t="shared" ref="G54:G55" si="26">(B54+(C54*D54))</f>
        <v>0</v>
      </c>
      <c r="H54" s="21">
        <v>1</v>
      </c>
      <c r="I54" s="6">
        <f t="shared" ref="I54:I55" si="27">(B54+(C54*D54))*H54</f>
        <v>0</v>
      </c>
      <c r="J54" s="7" t="s">
        <v>10</v>
      </c>
      <c r="K54" s="9"/>
      <c r="L54" s="8"/>
    </row>
    <row r="55" spans="1:12" ht="31.5" customHeight="1" x14ac:dyDescent="0.25">
      <c r="A55" s="1"/>
      <c r="B55" s="2"/>
      <c r="C55" s="2"/>
      <c r="D55" s="3">
        <v>0.3</v>
      </c>
      <c r="E55" s="4"/>
      <c r="F55" s="5"/>
      <c r="G55" s="6">
        <f t="shared" si="26"/>
        <v>0</v>
      </c>
      <c r="H55" s="21">
        <v>1</v>
      </c>
      <c r="I55" s="6">
        <f t="shared" si="27"/>
        <v>0</v>
      </c>
      <c r="J55" s="7" t="s">
        <v>10</v>
      </c>
      <c r="K55" s="9"/>
      <c r="L55" s="8"/>
    </row>
    <row r="56" spans="1:12" ht="31.5" customHeight="1" x14ac:dyDescent="0.25">
      <c r="A56" s="1"/>
      <c r="B56" s="2"/>
      <c r="C56" s="2"/>
      <c r="D56" s="3">
        <v>0.3</v>
      </c>
      <c r="E56" s="4"/>
      <c r="F56" s="5"/>
      <c r="G56" s="6">
        <f t="shared" si="22"/>
        <v>0</v>
      </c>
      <c r="H56" s="21">
        <v>1</v>
      </c>
      <c r="I56" s="6">
        <f t="shared" si="23"/>
        <v>0</v>
      </c>
      <c r="J56" s="7" t="s">
        <v>10</v>
      </c>
      <c r="K56" s="9"/>
      <c r="L56" s="8"/>
    </row>
    <row r="57" spans="1:12" ht="31.5" customHeight="1" thickBot="1" x14ac:dyDescent="0.3">
      <c r="A57" s="58" t="s">
        <v>7</v>
      </c>
      <c r="B57" s="59">
        <f>+SUMPRODUCT(B47:B56,H47:H56)</f>
        <v>0</v>
      </c>
      <c r="C57" s="60"/>
      <c r="D57" s="61">
        <f>+SUMPRODUCT(C47:C56,D47:D56,H47:H56)</f>
        <v>0</v>
      </c>
      <c r="E57" s="59"/>
      <c r="F57" s="62"/>
      <c r="G57" s="63"/>
      <c r="H57" s="63"/>
      <c r="I57" s="62">
        <f>SUM(I47:I56)</f>
        <v>0</v>
      </c>
      <c r="J57" s="64" t="s">
        <v>10</v>
      </c>
      <c r="K57" s="168"/>
      <c r="L57" s="169"/>
    </row>
    <row r="58" spans="1:12" ht="28.5" customHeight="1" x14ac:dyDescent="0.2">
      <c r="A58" s="13" t="s">
        <v>47</v>
      </c>
      <c r="B58" s="14"/>
      <c r="C58" s="14"/>
      <c r="D58" s="15"/>
      <c r="E58" s="16"/>
      <c r="F58" s="17"/>
      <c r="G58" s="15"/>
      <c r="H58" s="20"/>
      <c r="I58" s="18"/>
      <c r="J58" s="19"/>
      <c r="K58" s="170"/>
      <c r="L58" s="170"/>
    </row>
    <row r="59" spans="1:12" ht="31.5" customHeight="1" x14ac:dyDescent="0.25">
      <c r="A59" s="1"/>
      <c r="B59" s="2"/>
      <c r="C59" s="2"/>
      <c r="D59" s="3">
        <v>0.3</v>
      </c>
      <c r="E59" s="4"/>
      <c r="F59" s="5"/>
      <c r="G59" s="6">
        <f t="shared" ref="G59:G66" si="28">(B59+(C59*D59))</f>
        <v>0</v>
      </c>
      <c r="H59" s="21">
        <v>1</v>
      </c>
      <c r="I59" s="6">
        <f t="shared" ref="I59:I66" si="29">(B59+(C59*D59))*H59</f>
        <v>0</v>
      </c>
      <c r="J59" s="7" t="s">
        <v>10</v>
      </c>
      <c r="K59" s="9"/>
      <c r="L59" s="8"/>
    </row>
    <row r="60" spans="1:12" ht="31.5" customHeight="1" x14ac:dyDescent="0.25">
      <c r="A60" s="1"/>
      <c r="B60" s="2"/>
      <c r="C60" s="2"/>
      <c r="D60" s="3">
        <v>0.3</v>
      </c>
      <c r="E60" s="4"/>
      <c r="F60" s="5"/>
      <c r="G60" s="6">
        <f t="shared" ref="G60:G65" si="30">(B60+(C60*D60))</f>
        <v>0</v>
      </c>
      <c r="H60" s="21">
        <v>1</v>
      </c>
      <c r="I60" s="6">
        <f t="shared" ref="I60:I65" si="31">(B60+(C60*D60))*H60</f>
        <v>0</v>
      </c>
      <c r="J60" s="7" t="s">
        <v>10</v>
      </c>
      <c r="K60" s="9"/>
      <c r="L60" s="8"/>
    </row>
    <row r="61" spans="1:12" ht="31.5" customHeight="1" x14ac:dyDescent="0.25">
      <c r="A61" s="1"/>
      <c r="B61" s="2"/>
      <c r="C61" s="2"/>
      <c r="D61" s="3">
        <v>0.3</v>
      </c>
      <c r="E61" s="4"/>
      <c r="F61" s="5"/>
      <c r="G61" s="6">
        <f t="shared" si="30"/>
        <v>0</v>
      </c>
      <c r="H61" s="21">
        <v>1</v>
      </c>
      <c r="I61" s="6">
        <f t="shared" si="31"/>
        <v>0</v>
      </c>
      <c r="J61" s="7" t="s">
        <v>10</v>
      </c>
      <c r="K61" s="9"/>
      <c r="L61" s="8"/>
    </row>
    <row r="62" spans="1:12" ht="31.5" customHeight="1" x14ac:dyDescent="0.25">
      <c r="A62" s="1"/>
      <c r="B62" s="2"/>
      <c r="C62" s="2"/>
      <c r="D62" s="3">
        <v>0.3</v>
      </c>
      <c r="E62" s="4"/>
      <c r="F62" s="5"/>
      <c r="G62" s="6">
        <f t="shared" si="30"/>
        <v>0</v>
      </c>
      <c r="H62" s="21">
        <v>1</v>
      </c>
      <c r="I62" s="6">
        <f t="shared" si="31"/>
        <v>0</v>
      </c>
      <c r="J62" s="7" t="s">
        <v>10</v>
      </c>
      <c r="K62" s="9"/>
      <c r="L62" s="8"/>
    </row>
    <row r="63" spans="1:12" ht="31.5" customHeight="1" x14ac:dyDescent="0.25">
      <c r="A63" s="1"/>
      <c r="B63" s="2"/>
      <c r="C63" s="2"/>
      <c r="D63" s="3">
        <v>0.3</v>
      </c>
      <c r="E63" s="4"/>
      <c r="F63" s="5"/>
      <c r="G63" s="6">
        <f t="shared" si="30"/>
        <v>0</v>
      </c>
      <c r="H63" s="21">
        <v>1</v>
      </c>
      <c r="I63" s="6">
        <f t="shared" si="31"/>
        <v>0</v>
      </c>
      <c r="J63" s="7" t="s">
        <v>10</v>
      </c>
      <c r="K63" s="9"/>
      <c r="L63" s="8"/>
    </row>
    <row r="64" spans="1:12" ht="31.5" customHeight="1" x14ac:dyDescent="0.25">
      <c r="A64" s="1"/>
      <c r="B64" s="2"/>
      <c r="C64" s="2"/>
      <c r="D64" s="3">
        <v>0.3</v>
      </c>
      <c r="E64" s="4"/>
      <c r="F64" s="5"/>
      <c r="G64" s="6">
        <f t="shared" si="30"/>
        <v>0</v>
      </c>
      <c r="H64" s="21">
        <v>1</v>
      </c>
      <c r="I64" s="6">
        <f t="shared" si="31"/>
        <v>0</v>
      </c>
      <c r="J64" s="7" t="s">
        <v>10</v>
      </c>
      <c r="K64" s="9"/>
      <c r="L64" s="8"/>
    </row>
    <row r="65" spans="1:12" ht="31.5" customHeight="1" x14ac:dyDescent="0.25">
      <c r="A65" s="1"/>
      <c r="B65" s="2"/>
      <c r="C65" s="2"/>
      <c r="D65" s="3">
        <v>0.3</v>
      </c>
      <c r="E65" s="4"/>
      <c r="F65" s="5"/>
      <c r="G65" s="6">
        <f t="shared" si="30"/>
        <v>0</v>
      </c>
      <c r="H65" s="21">
        <v>1</v>
      </c>
      <c r="I65" s="6">
        <f t="shared" si="31"/>
        <v>0</v>
      </c>
      <c r="J65" s="7" t="s">
        <v>10</v>
      </c>
      <c r="K65" s="9"/>
      <c r="L65" s="8"/>
    </row>
    <row r="66" spans="1:12" ht="31.5" customHeight="1" x14ac:dyDescent="0.25">
      <c r="A66" s="1"/>
      <c r="B66" s="2"/>
      <c r="C66" s="2"/>
      <c r="D66" s="3">
        <v>0.3</v>
      </c>
      <c r="E66" s="4"/>
      <c r="F66" s="5"/>
      <c r="G66" s="6">
        <f t="shared" si="28"/>
        <v>0</v>
      </c>
      <c r="H66" s="21">
        <v>1</v>
      </c>
      <c r="I66" s="6">
        <f t="shared" si="29"/>
        <v>0</v>
      </c>
      <c r="J66" s="7" t="s">
        <v>10</v>
      </c>
      <c r="K66" s="9"/>
      <c r="L66" s="8"/>
    </row>
    <row r="67" spans="1:12" ht="31.5" customHeight="1" x14ac:dyDescent="0.25">
      <c r="A67" s="1"/>
      <c r="B67" s="2"/>
      <c r="C67" s="2"/>
      <c r="D67" s="3">
        <v>0.3</v>
      </c>
      <c r="E67" s="4"/>
      <c r="F67" s="5"/>
      <c r="G67" s="6">
        <f t="shared" ref="G67:G74" si="32">(B67+(C67*D67))</f>
        <v>0</v>
      </c>
      <c r="H67" s="21">
        <v>1</v>
      </c>
      <c r="I67" s="6">
        <f t="shared" ref="I67:I74" si="33">(B67+(C67*D67))*H67</f>
        <v>0</v>
      </c>
      <c r="J67" s="7" t="s">
        <v>10</v>
      </c>
      <c r="K67" s="9"/>
      <c r="L67" s="8"/>
    </row>
    <row r="68" spans="1:12" ht="31.5" customHeight="1" x14ac:dyDescent="0.25">
      <c r="A68" s="1"/>
      <c r="B68" s="2"/>
      <c r="C68" s="2"/>
      <c r="D68" s="3">
        <v>0.3</v>
      </c>
      <c r="E68" s="4"/>
      <c r="F68" s="5"/>
      <c r="G68" s="6">
        <f t="shared" si="32"/>
        <v>0</v>
      </c>
      <c r="H68" s="21">
        <v>1</v>
      </c>
      <c r="I68" s="6">
        <f t="shared" si="33"/>
        <v>0</v>
      </c>
      <c r="J68" s="7" t="s">
        <v>10</v>
      </c>
      <c r="K68" s="9"/>
      <c r="L68" s="8"/>
    </row>
    <row r="69" spans="1:12" ht="31.5" customHeight="1" x14ac:dyDescent="0.25">
      <c r="A69" s="1"/>
      <c r="B69" s="2"/>
      <c r="C69" s="2"/>
      <c r="D69" s="3">
        <v>0.3</v>
      </c>
      <c r="E69" s="4"/>
      <c r="F69" s="5"/>
      <c r="G69" s="6">
        <f t="shared" si="32"/>
        <v>0</v>
      </c>
      <c r="H69" s="21">
        <v>1</v>
      </c>
      <c r="I69" s="6">
        <f t="shared" si="33"/>
        <v>0</v>
      </c>
      <c r="J69" s="7" t="s">
        <v>10</v>
      </c>
      <c r="K69" s="9"/>
      <c r="L69" s="8"/>
    </row>
    <row r="70" spans="1:12" ht="31.5" customHeight="1" x14ac:dyDescent="0.25">
      <c r="A70" s="1"/>
      <c r="B70" s="2"/>
      <c r="C70" s="2"/>
      <c r="D70" s="3">
        <v>0.3</v>
      </c>
      <c r="E70" s="4"/>
      <c r="F70" s="5"/>
      <c r="G70" s="6">
        <f t="shared" si="32"/>
        <v>0</v>
      </c>
      <c r="H70" s="21">
        <v>1</v>
      </c>
      <c r="I70" s="6">
        <f t="shared" si="33"/>
        <v>0</v>
      </c>
      <c r="J70" s="7" t="s">
        <v>10</v>
      </c>
      <c r="K70" s="9"/>
      <c r="L70" s="8"/>
    </row>
    <row r="71" spans="1:12" ht="31.5" customHeight="1" x14ac:dyDescent="0.25">
      <c r="A71" s="1"/>
      <c r="B71" s="2"/>
      <c r="C71" s="2"/>
      <c r="D71" s="3">
        <v>0.3</v>
      </c>
      <c r="E71" s="4"/>
      <c r="F71" s="5"/>
      <c r="G71" s="6">
        <f t="shared" si="32"/>
        <v>0</v>
      </c>
      <c r="H71" s="21">
        <v>1</v>
      </c>
      <c r="I71" s="6">
        <f t="shared" si="33"/>
        <v>0</v>
      </c>
      <c r="J71" s="7" t="s">
        <v>10</v>
      </c>
      <c r="K71" s="9"/>
      <c r="L71" s="8"/>
    </row>
    <row r="72" spans="1:12" ht="31.5" customHeight="1" x14ac:dyDescent="0.25">
      <c r="A72" s="1"/>
      <c r="B72" s="2"/>
      <c r="C72" s="2"/>
      <c r="D72" s="3">
        <v>0.3</v>
      </c>
      <c r="E72" s="4"/>
      <c r="F72" s="5"/>
      <c r="G72" s="6">
        <f t="shared" si="32"/>
        <v>0</v>
      </c>
      <c r="H72" s="21">
        <v>1</v>
      </c>
      <c r="I72" s="6">
        <f t="shared" si="33"/>
        <v>0</v>
      </c>
      <c r="J72" s="7" t="s">
        <v>10</v>
      </c>
      <c r="K72" s="9"/>
      <c r="L72" s="8"/>
    </row>
    <row r="73" spans="1:12" ht="31.5" customHeight="1" x14ac:dyDescent="0.25">
      <c r="A73" s="1"/>
      <c r="B73" s="2"/>
      <c r="C73" s="2"/>
      <c r="D73" s="3">
        <v>0.3</v>
      </c>
      <c r="E73" s="4"/>
      <c r="F73" s="5"/>
      <c r="G73" s="6">
        <f t="shared" si="32"/>
        <v>0</v>
      </c>
      <c r="H73" s="21">
        <v>1</v>
      </c>
      <c r="I73" s="6">
        <f t="shared" si="33"/>
        <v>0</v>
      </c>
      <c r="J73" s="7" t="s">
        <v>10</v>
      </c>
      <c r="K73" s="9"/>
      <c r="L73" s="8"/>
    </row>
    <row r="74" spans="1:12" ht="31.5" customHeight="1" x14ac:dyDescent="0.25">
      <c r="A74" s="1"/>
      <c r="B74" s="2"/>
      <c r="C74" s="2"/>
      <c r="D74" s="3">
        <v>0.3</v>
      </c>
      <c r="E74" s="4"/>
      <c r="F74" s="5"/>
      <c r="G74" s="6">
        <f t="shared" si="32"/>
        <v>0</v>
      </c>
      <c r="H74" s="21">
        <v>1</v>
      </c>
      <c r="I74" s="6">
        <f t="shared" si="33"/>
        <v>0</v>
      </c>
      <c r="J74" s="7" t="s">
        <v>10</v>
      </c>
      <c r="K74" s="9"/>
      <c r="L74" s="8"/>
    </row>
    <row r="75" spans="1:12" ht="31.5" customHeight="1" thickBot="1" x14ac:dyDescent="0.3">
      <c r="A75" s="58" t="s">
        <v>7</v>
      </c>
      <c r="B75" s="59">
        <f>+SUMPRODUCT(B59:B74,H59:H74)</f>
        <v>0</v>
      </c>
      <c r="C75" s="60"/>
      <c r="D75" s="61">
        <f>+SUMPRODUCT(C59:C74,D59:D74,H59:H74)</f>
        <v>0</v>
      </c>
      <c r="E75" s="59"/>
      <c r="F75" s="62"/>
      <c r="G75" s="63"/>
      <c r="H75" s="63"/>
      <c r="I75" s="62">
        <f>SUM(I59:I74)</f>
        <v>0</v>
      </c>
      <c r="J75" s="65" t="s">
        <v>10</v>
      </c>
      <c r="K75" s="168"/>
      <c r="L75" s="169"/>
    </row>
    <row r="76" spans="1:12" ht="28.5" customHeight="1" x14ac:dyDescent="0.2">
      <c r="A76" s="13" t="s">
        <v>13</v>
      </c>
      <c r="B76" s="14"/>
      <c r="C76" s="14"/>
      <c r="D76" s="15"/>
      <c r="E76" s="16"/>
      <c r="F76" s="17"/>
      <c r="G76" s="15"/>
      <c r="H76" s="20"/>
      <c r="I76" s="18"/>
      <c r="J76" s="49"/>
      <c r="K76" s="215"/>
      <c r="L76" s="170"/>
    </row>
    <row r="77" spans="1:12" ht="31.5" customHeight="1" x14ac:dyDescent="0.25">
      <c r="A77" s="1"/>
      <c r="B77" s="2">
        <v>9</v>
      </c>
      <c r="C77" s="2">
        <v>21.6</v>
      </c>
      <c r="D77" s="3">
        <v>0.3</v>
      </c>
      <c r="E77" s="4"/>
      <c r="F77" s="5"/>
      <c r="G77" s="6">
        <f t="shared" ref="G77:G80" si="34">(B77+(C77*D77))</f>
        <v>15.48</v>
      </c>
      <c r="H77" s="21">
        <v>1</v>
      </c>
      <c r="I77" s="6">
        <f t="shared" ref="I77:I80" si="35">(B77+(C77*D77))*H77</f>
        <v>15.48</v>
      </c>
      <c r="J77" s="50" t="s">
        <v>10</v>
      </c>
      <c r="K77" s="47"/>
      <c r="L77" s="8"/>
    </row>
    <row r="78" spans="1:12" ht="31.5" customHeight="1" x14ac:dyDescent="0.25">
      <c r="A78" s="1"/>
      <c r="B78" s="2"/>
      <c r="C78" s="2">
        <v>2.4</v>
      </c>
      <c r="D78" s="3">
        <v>1.8</v>
      </c>
      <c r="E78" s="4"/>
      <c r="F78" s="5"/>
      <c r="G78" s="6">
        <f t="shared" ref="G78" si="36">(B78+(C78*D78))</f>
        <v>4.32</v>
      </c>
      <c r="H78" s="21">
        <v>1</v>
      </c>
      <c r="I78" s="6">
        <f t="shared" ref="I78" si="37">(B78+(C78*D78))*H78</f>
        <v>4.32</v>
      </c>
      <c r="J78" s="50" t="s">
        <v>10</v>
      </c>
      <c r="K78" s="47"/>
      <c r="L78" s="8"/>
    </row>
    <row r="79" spans="1:12" ht="31.5" customHeight="1" x14ac:dyDescent="0.25">
      <c r="A79" s="1"/>
      <c r="B79" s="2">
        <v>9.4</v>
      </c>
      <c r="C79" s="2">
        <v>19.899999999999999</v>
      </c>
      <c r="D79" s="3">
        <v>0.3</v>
      </c>
      <c r="E79" s="4"/>
      <c r="F79" s="5"/>
      <c r="G79" s="6">
        <f t="shared" si="34"/>
        <v>15.370000000000001</v>
      </c>
      <c r="H79" s="21">
        <v>1</v>
      </c>
      <c r="I79" s="6">
        <f t="shared" si="35"/>
        <v>15.370000000000001</v>
      </c>
      <c r="J79" s="50" t="s">
        <v>10</v>
      </c>
      <c r="K79" s="47"/>
      <c r="L79" s="8"/>
    </row>
    <row r="80" spans="1:12" ht="31.5" customHeight="1" x14ac:dyDescent="0.25">
      <c r="A80" s="1"/>
      <c r="B80" s="2"/>
      <c r="C80" s="2">
        <v>2.4</v>
      </c>
      <c r="D80" s="3">
        <v>1.8</v>
      </c>
      <c r="E80" s="4"/>
      <c r="F80" s="5"/>
      <c r="G80" s="6">
        <f t="shared" si="34"/>
        <v>4.32</v>
      </c>
      <c r="H80" s="21">
        <v>1</v>
      </c>
      <c r="I80" s="6">
        <f t="shared" si="35"/>
        <v>4.32</v>
      </c>
      <c r="J80" s="50" t="s">
        <v>10</v>
      </c>
      <c r="K80" s="47"/>
      <c r="L80" s="8"/>
    </row>
    <row r="81" spans="1:12" ht="31.5" customHeight="1" x14ac:dyDescent="0.25">
      <c r="A81" s="1"/>
      <c r="B81" s="2"/>
      <c r="C81" s="2"/>
      <c r="D81" s="3">
        <v>0.3</v>
      </c>
      <c r="E81" s="4"/>
      <c r="F81" s="5"/>
      <c r="G81" s="6">
        <f t="shared" ref="G81" si="38">(B81+(C81*D81))</f>
        <v>0</v>
      </c>
      <c r="H81" s="21">
        <v>1</v>
      </c>
      <c r="I81" s="6">
        <f t="shared" ref="I81" si="39">(B81+(C81*D81))*H81</f>
        <v>0</v>
      </c>
      <c r="J81" s="50" t="s">
        <v>10</v>
      </c>
      <c r="K81" s="47"/>
      <c r="L81" s="8"/>
    </row>
    <row r="82" spans="1:12" ht="31.5" customHeight="1" x14ac:dyDescent="0.25">
      <c r="A82" s="1"/>
      <c r="B82" s="2"/>
      <c r="C82" s="2"/>
      <c r="D82" s="3">
        <v>1.8</v>
      </c>
      <c r="E82" s="4"/>
      <c r="F82" s="5"/>
      <c r="G82" s="6">
        <f t="shared" ref="G82" si="40">(B82+(C82*D82))</f>
        <v>0</v>
      </c>
      <c r="H82" s="21">
        <v>1</v>
      </c>
      <c r="I82" s="6">
        <f t="shared" ref="I82" si="41">(B82+(C82*D82))*H82</f>
        <v>0</v>
      </c>
      <c r="J82" s="50" t="s">
        <v>10</v>
      </c>
      <c r="K82" s="47"/>
      <c r="L82" s="8"/>
    </row>
    <row r="83" spans="1:12" ht="31.5" customHeight="1" x14ac:dyDescent="0.25">
      <c r="A83" s="1"/>
      <c r="B83" s="2"/>
      <c r="C83" s="2"/>
      <c r="D83" s="3">
        <v>0.3</v>
      </c>
      <c r="E83" s="4"/>
      <c r="F83" s="5"/>
      <c r="G83" s="6">
        <f t="shared" ref="G83" si="42">(B83+(C83*D83))</f>
        <v>0</v>
      </c>
      <c r="H83" s="21">
        <v>1</v>
      </c>
      <c r="I83" s="6">
        <f t="shared" ref="I83" si="43">(B83+(C83*D83))*H83</f>
        <v>0</v>
      </c>
      <c r="J83" s="50" t="s">
        <v>10</v>
      </c>
      <c r="K83" s="47"/>
      <c r="L83" s="8"/>
    </row>
    <row r="84" spans="1:12" ht="31.5" customHeight="1" x14ac:dyDescent="0.25">
      <c r="A84" s="1"/>
      <c r="B84" s="2"/>
      <c r="C84" s="2"/>
      <c r="D84" s="3">
        <v>1.8</v>
      </c>
      <c r="E84" s="4"/>
      <c r="F84" s="5"/>
      <c r="G84" s="6">
        <f t="shared" ref="G84:G103" si="44">(B84+(C84*D84))</f>
        <v>0</v>
      </c>
      <c r="H84" s="21">
        <v>1</v>
      </c>
      <c r="I84" s="6">
        <f t="shared" ref="I84:I103" si="45">(B84+(C84*D84))*H84</f>
        <v>0</v>
      </c>
      <c r="J84" s="50" t="s">
        <v>10</v>
      </c>
      <c r="K84" s="47"/>
      <c r="L84" s="8"/>
    </row>
    <row r="85" spans="1:12" ht="31.5" customHeight="1" x14ac:dyDescent="0.25">
      <c r="A85" s="1"/>
      <c r="B85" s="2"/>
      <c r="C85" s="2"/>
      <c r="D85" s="3">
        <v>0.3</v>
      </c>
      <c r="E85" s="4"/>
      <c r="F85" s="5"/>
      <c r="G85" s="6">
        <f t="shared" si="44"/>
        <v>0</v>
      </c>
      <c r="H85" s="21">
        <v>1</v>
      </c>
      <c r="I85" s="6">
        <f t="shared" si="45"/>
        <v>0</v>
      </c>
      <c r="J85" s="50" t="s">
        <v>10</v>
      </c>
      <c r="K85" s="47"/>
      <c r="L85" s="8"/>
    </row>
    <row r="86" spans="1:12" ht="31.5" customHeight="1" x14ac:dyDescent="0.25">
      <c r="A86" s="1"/>
      <c r="B86" s="2"/>
      <c r="C86" s="2"/>
      <c r="D86" s="3">
        <v>0.3</v>
      </c>
      <c r="E86" s="4"/>
      <c r="F86" s="5"/>
      <c r="G86" s="6">
        <f t="shared" si="44"/>
        <v>0</v>
      </c>
      <c r="H86" s="21">
        <v>1</v>
      </c>
      <c r="I86" s="6">
        <f t="shared" si="45"/>
        <v>0</v>
      </c>
      <c r="J86" s="50" t="s">
        <v>10</v>
      </c>
      <c r="K86" s="47"/>
      <c r="L86" s="8"/>
    </row>
    <row r="87" spans="1:12" ht="31.5" customHeight="1" x14ac:dyDescent="0.25">
      <c r="A87" s="1"/>
      <c r="B87" s="2"/>
      <c r="C87" s="2"/>
      <c r="D87" s="3">
        <v>0.3</v>
      </c>
      <c r="E87" s="4"/>
      <c r="F87" s="5"/>
      <c r="G87" s="6">
        <f t="shared" si="44"/>
        <v>0</v>
      </c>
      <c r="H87" s="21">
        <v>1</v>
      </c>
      <c r="I87" s="6">
        <f t="shared" si="45"/>
        <v>0</v>
      </c>
      <c r="J87" s="50" t="s">
        <v>10</v>
      </c>
      <c r="K87" s="47"/>
      <c r="L87" s="8"/>
    </row>
    <row r="88" spans="1:12" ht="31.5" customHeight="1" x14ac:dyDescent="0.25">
      <c r="A88" s="1"/>
      <c r="B88" s="2"/>
      <c r="C88" s="2"/>
      <c r="D88" s="3">
        <v>0.3</v>
      </c>
      <c r="E88" s="4"/>
      <c r="F88" s="5"/>
      <c r="G88" s="6">
        <f t="shared" si="44"/>
        <v>0</v>
      </c>
      <c r="H88" s="21">
        <v>1</v>
      </c>
      <c r="I88" s="6">
        <f t="shared" si="45"/>
        <v>0</v>
      </c>
      <c r="J88" s="50" t="s">
        <v>10</v>
      </c>
      <c r="K88" s="47"/>
      <c r="L88" s="8"/>
    </row>
    <row r="89" spans="1:12" ht="31.5" customHeight="1" x14ac:dyDescent="0.25">
      <c r="A89" s="1"/>
      <c r="B89" s="2"/>
      <c r="C89" s="2"/>
      <c r="D89" s="3">
        <v>0.3</v>
      </c>
      <c r="E89" s="4"/>
      <c r="F89" s="5"/>
      <c r="G89" s="6">
        <f t="shared" si="44"/>
        <v>0</v>
      </c>
      <c r="H89" s="21">
        <v>1</v>
      </c>
      <c r="I89" s="6">
        <f t="shared" si="45"/>
        <v>0</v>
      </c>
      <c r="J89" s="50" t="s">
        <v>10</v>
      </c>
      <c r="K89" s="47"/>
      <c r="L89" s="8"/>
    </row>
    <row r="90" spans="1:12" ht="31.5" customHeight="1" x14ac:dyDescent="0.25">
      <c r="A90" s="1"/>
      <c r="B90" s="2"/>
      <c r="C90" s="2"/>
      <c r="D90" s="3">
        <v>0.3</v>
      </c>
      <c r="E90" s="4"/>
      <c r="F90" s="5"/>
      <c r="G90" s="6">
        <f t="shared" si="44"/>
        <v>0</v>
      </c>
      <c r="H90" s="21">
        <v>1</v>
      </c>
      <c r="I90" s="6">
        <f t="shared" si="45"/>
        <v>0</v>
      </c>
      <c r="J90" s="50" t="s">
        <v>10</v>
      </c>
      <c r="K90" s="47"/>
      <c r="L90" s="8"/>
    </row>
    <row r="91" spans="1:12" ht="31.5" customHeight="1" x14ac:dyDescent="0.25">
      <c r="A91" s="1"/>
      <c r="B91" s="2"/>
      <c r="C91" s="2"/>
      <c r="D91" s="3">
        <v>0.3</v>
      </c>
      <c r="E91" s="4"/>
      <c r="F91" s="5"/>
      <c r="G91" s="6">
        <f t="shared" si="44"/>
        <v>0</v>
      </c>
      <c r="H91" s="21">
        <v>1</v>
      </c>
      <c r="I91" s="6">
        <f t="shared" si="45"/>
        <v>0</v>
      </c>
      <c r="J91" s="50" t="s">
        <v>10</v>
      </c>
      <c r="K91" s="47"/>
      <c r="L91" s="8"/>
    </row>
    <row r="92" spans="1:12" ht="31.5" customHeight="1" x14ac:dyDescent="0.25">
      <c r="A92" s="1"/>
      <c r="B92" s="2"/>
      <c r="C92" s="2"/>
      <c r="D92" s="3">
        <v>0.3</v>
      </c>
      <c r="E92" s="4"/>
      <c r="F92" s="5"/>
      <c r="G92" s="6">
        <f t="shared" si="44"/>
        <v>0</v>
      </c>
      <c r="H92" s="21">
        <v>1</v>
      </c>
      <c r="I92" s="6">
        <f t="shared" si="45"/>
        <v>0</v>
      </c>
      <c r="J92" s="50" t="s">
        <v>10</v>
      </c>
      <c r="K92" s="47"/>
      <c r="L92" s="8"/>
    </row>
    <row r="93" spans="1:12" ht="31.5" customHeight="1" x14ac:dyDescent="0.25">
      <c r="A93" s="1"/>
      <c r="B93" s="2"/>
      <c r="C93" s="2"/>
      <c r="D93" s="3">
        <v>0.3</v>
      </c>
      <c r="E93" s="4"/>
      <c r="F93" s="5"/>
      <c r="G93" s="6">
        <f t="shared" si="44"/>
        <v>0</v>
      </c>
      <c r="H93" s="21">
        <v>1</v>
      </c>
      <c r="I93" s="6">
        <f t="shared" si="45"/>
        <v>0</v>
      </c>
      <c r="J93" s="50" t="s">
        <v>10</v>
      </c>
      <c r="K93" s="47"/>
      <c r="L93" s="8"/>
    </row>
    <row r="94" spans="1:12" ht="31.5" customHeight="1" x14ac:dyDescent="0.25">
      <c r="A94" s="1"/>
      <c r="B94" s="2"/>
      <c r="C94" s="2"/>
      <c r="D94" s="3">
        <v>0.3</v>
      </c>
      <c r="E94" s="4"/>
      <c r="F94" s="5"/>
      <c r="G94" s="6">
        <f t="shared" si="44"/>
        <v>0</v>
      </c>
      <c r="H94" s="21">
        <v>1</v>
      </c>
      <c r="I94" s="6">
        <f t="shared" si="45"/>
        <v>0</v>
      </c>
      <c r="J94" s="50" t="s">
        <v>10</v>
      </c>
      <c r="K94" s="47"/>
      <c r="L94" s="8"/>
    </row>
    <row r="95" spans="1:12" ht="31.5" customHeight="1" x14ac:dyDescent="0.25">
      <c r="A95" s="1"/>
      <c r="B95" s="2"/>
      <c r="C95" s="2"/>
      <c r="D95" s="3">
        <v>0.3</v>
      </c>
      <c r="E95" s="4"/>
      <c r="F95" s="5"/>
      <c r="G95" s="6">
        <f t="shared" si="44"/>
        <v>0</v>
      </c>
      <c r="H95" s="21">
        <v>1</v>
      </c>
      <c r="I95" s="6">
        <f t="shared" si="45"/>
        <v>0</v>
      </c>
      <c r="J95" s="50" t="s">
        <v>10</v>
      </c>
      <c r="K95" s="47"/>
      <c r="L95" s="8"/>
    </row>
    <row r="96" spans="1:12" ht="31.5" customHeight="1" x14ac:dyDescent="0.25">
      <c r="A96" s="1"/>
      <c r="B96" s="2"/>
      <c r="C96" s="2"/>
      <c r="D96" s="3">
        <v>0.3</v>
      </c>
      <c r="E96" s="4"/>
      <c r="F96" s="5"/>
      <c r="G96" s="6">
        <f t="shared" si="44"/>
        <v>0</v>
      </c>
      <c r="H96" s="21">
        <v>1</v>
      </c>
      <c r="I96" s="6">
        <f t="shared" si="45"/>
        <v>0</v>
      </c>
      <c r="J96" s="50" t="s">
        <v>10</v>
      </c>
      <c r="K96" s="47"/>
      <c r="L96" s="8"/>
    </row>
    <row r="97" spans="1:12" ht="31.5" customHeight="1" x14ac:dyDescent="0.25">
      <c r="A97" s="1"/>
      <c r="B97" s="2"/>
      <c r="C97" s="2"/>
      <c r="D97" s="3">
        <v>0.3</v>
      </c>
      <c r="E97" s="4"/>
      <c r="F97" s="5"/>
      <c r="G97" s="6">
        <f t="shared" si="44"/>
        <v>0</v>
      </c>
      <c r="H97" s="21">
        <v>1</v>
      </c>
      <c r="I97" s="6">
        <f t="shared" si="45"/>
        <v>0</v>
      </c>
      <c r="J97" s="50" t="s">
        <v>10</v>
      </c>
      <c r="K97" s="47"/>
      <c r="L97" s="8"/>
    </row>
    <row r="98" spans="1:12" ht="31.5" customHeight="1" x14ac:dyDescent="0.25">
      <c r="A98" s="1"/>
      <c r="B98" s="2"/>
      <c r="C98" s="2"/>
      <c r="D98" s="3">
        <v>0.3</v>
      </c>
      <c r="E98" s="4"/>
      <c r="F98" s="5"/>
      <c r="G98" s="6">
        <f t="shared" si="44"/>
        <v>0</v>
      </c>
      <c r="H98" s="21">
        <v>1</v>
      </c>
      <c r="I98" s="6">
        <f t="shared" si="45"/>
        <v>0</v>
      </c>
      <c r="J98" s="50" t="s">
        <v>10</v>
      </c>
      <c r="K98" s="47"/>
      <c r="L98" s="8"/>
    </row>
    <row r="99" spans="1:12" ht="31.5" customHeight="1" x14ac:dyDescent="0.25">
      <c r="A99" s="1"/>
      <c r="B99" s="2"/>
      <c r="C99" s="2"/>
      <c r="D99" s="3">
        <v>0.3</v>
      </c>
      <c r="E99" s="4"/>
      <c r="F99" s="5"/>
      <c r="G99" s="6">
        <f t="shared" si="44"/>
        <v>0</v>
      </c>
      <c r="H99" s="21">
        <v>1</v>
      </c>
      <c r="I99" s="6">
        <f t="shared" si="45"/>
        <v>0</v>
      </c>
      <c r="J99" s="50" t="s">
        <v>10</v>
      </c>
      <c r="K99" s="47"/>
      <c r="L99" s="8"/>
    </row>
    <row r="100" spans="1:12" ht="31.5" customHeight="1" x14ac:dyDescent="0.25">
      <c r="A100" s="1"/>
      <c r="B100" s="2"/>
      <c r="C100" s="2"/>
      <c r="D100" s="3">
        <v>0.3</v>
      </c>
      <c r="E100" s="4"/>
      <c r="F100" s="5"/>
      <c r="G100" s="6">
        <f t="shared" si="44"/>
        <v>0</v>
      </c>
      <c r="H100" s="21">
        <v>1</v>
      </c>
      <c r="I100" s="6">
        <f t="shared" si="45"/>
        <v>0</v>
      </c>
      <c r="J100" s="50" t="s">
        <v>10</v>
      </c>
      <c r="K100" s="47"/>
      <c r="L100" s="8"/>
    </row>
    <row r="101" spans="1:12" ht="31.5" customHeight="1" x14ac:dyDescent="0.25">
      <c r="A101" s="1"/>
      <c r="B101" s="2"/>
      <c r="C101" s="2"/>
      <c r="D101" s="3">
        <v>1.8</v>
      </c>
      <c r="E101" s="4"/>
      <c r="F101" s="5"/>
      <c r="G101" s="6">
        <f t="shared" si="44"/>
        <v>0</v>
      </c>
      <c r="H101" s="21">
        <v>1</v>
      </c>
      <c r="I101" s="6">
        <f t="shared" si="45"/>
        <v>0</v>
      </c>
      <c r="J101" s="50" t="s">
        <v>10</v>
      </c>
      <c r="K101" s="47"/>
      <c r="L101" s="8"/>
    </row>
    <row r="102" spans="1:12" ht="31.5" customHeight="1" x14ac:dyDescent="0.25">
      <c r="A102" s="1"/>
      <c r="B102" s="2"/>
      <c r="C102" s="2"/>
      <c r="D102" s="3">
        <v>0.3</v>
      </c>
      <c r="E102" s="4"/>
      <c r="F102" s="5"/>
      <c r="G102" s="6">
        <f t="shared" si="44"/>
        <v>0</v>
      </c>
      <c r="H102" s="21">
        <v>1</v>
      </c>
      <c r="I102" s="6">
        <f t="shared" si="45"/>
        <v>0</v>
      </c>
      <c r="J102" s="50" t="s">
        <v>10</v>
      </c>
      <c r="K102" s="47"/>
      <c r="L102" s="8"/>
    </row>
    <row r="103" spans="1:12" ht="31.5" customHeight="1" x14ac:dyDescent="0.25">
      <c r="A103" s="1"/>
      <c r="B103" s="2"/>
      <c r="C103" s="2"/>
      <c r="D103" s="3">
        <v>0.3</v>
      </c>
      <c r="E103" s="4"/>
      <c r="F103" s="5"/>
      <c r="G103" s="6">
        <f t="shared" si="44"/>
        <v>0</v>
      </c>
      <c r="H103" s="21">
        <v>1</v>
      </c>
      <c r="I103" s="6">
        <f t="shared" si="45"/>
        <v>0</v>
      </c>
      <c r="J103" s="50" t="s">
        <v>10</v>
      </c>
      <c r="K103" s="47"/>
      <c r="L103" s="8"/>
    </row>
    <row r="104" spans="1:12" ht="31.5" customHeight="1" x14ac:dyDescent="0.25">
      <c r="A104" s="1"/>
      <c r="B104" s="2"/>
      <c r="C104" s="2"/>
      <c r="D104" s="3">
        <v>0.3</v>
      </c>
      <c r="E104" s="4"/>
      <c r="F104" s="5"/>
      <c r="G104" s="6">
        <f t="shared" ref="G104" si="46">(B104+(C104*D104))</f>
        <v>0</v>
      </c>
      <c r="H104" s="21">
        <v>1</v>
      </c>
      <c r="I104" s="6">
        <f t="shared" ref="I104" si="47">(B104+(C104*D104))*H104</f>
        <v>0</v>
      </c>
      <c r="J104" s="50" t="s">
        <v>10</v>
      </c>
      <c r="K104" s="47"/>
      <c r="L104" s="8"/>
    </row>
    <row r="105" spans="1:12" ht="31.5" customHeight="1" x14ac:dyDescent="0.25">
      <c r="A105" s="34"/>
      <c r="B105" s="35"/>
      <c r="C105" s="35"/>
      <c r="D105" s="36">
        <v>0.3</v>
      </c>
      <c r="E105" s="37"/>
      <c r="F105" s="40"/>
      <c r="G105" s="38">
        <f t="shared" ref="G105:G107" si="48">(B105+(C105*D105))</f>
        <v>0</v>
      </c>
      <c r="H105" s="39">
        <v>1</v>
      </c>
      <c r="I105" s="38">
        <f t="shared" ref="I105:I107" si="49">(B105+(C105*D105))*H105</f>
        <v>0</v>
      </c>
      <c r="J105" s="51" t="s">
        <v>10</v>
      </c>
      <c r="K105" s="47"/>
      <c r="L105" s="8"/>
    </row>
    <row r="106" spans="1:12" ht="31.5" customHeight="1" x14ac:dyDescent="0.25">
      <c r="A106" s="41"/>
      <c r="B106" s="42"/>
      <c r="C106" s="42"/>
      <c r="D106" s="42">
        <v>1.8</v>
      </c>
      <c r="E106" s="43"/>
      <c r="F106" s="44"/>
      <c r="G106" s="45">
        <f t="shared" si="48"/>
        <v>0</v>
      </c>
      <c r="H106" s="42">
        <v>1</v>
      </c>
      <c r="I106" s="46">
        <f t="shared" si="49"/>
        <v>0</v>
      </c>
      <c r="J106" s="52" t="s">
        <v>10</v>
      </c>
      <c r="K106" s="47"/>
      <c r="L106" s="8"/>
    </row>
    <row r="107" spans="1:12" ht="31.5" customHeight="1" x14ac:dyDescent="0.25">
      <c r="A107" s="41"/>
      <c r="B107" s="42"/>
      <c r="C107" s="42"/>
      <c r="D107" s="42">
        <v>0.3</v>
      </c>
      <c r="E107" s="43"/>
      <c r="F107" s="44"/>
      <c r="G107" s="45">
        <f t="shared" si="48"/>
        <v>0</v>
      </c>
      <c r="H107" s="42">
        <v>1</v>
      </c>
      <c r="I107" s="46">
        <f t="shared" si="49"/>
        <v>0</v>
      </c>
      <c r="J107" s="52" t="s">
        <v>10</v>
      </c>
      <c r="K107" s="47"/>
      <c r="L107" s="8"/>
    </row>
    <row r="108" spans="1:12" ht="31.5" customHeight="1" x14ac:dyDescent="0.25">
      <c r="A108" s="41"/>
      <c r="B108" s="42"/>
      <c r="C108" s="42"/>
      <c r="D108" s="42">
        <v>1.8</v>
      </c>
      <c r="E108" s="43"/>
      <c r="F108" s="44"/>
      <c r="G108" s="45">
        <f t="shared" ref="G108" si="50">(B108+(C108*D108))</f>
        <v>0</v>
      </c>
      <c r="H108" s="42">
        <v>1</v>
      </c>
      <c r="I108" s="46">
        <f t="shared" ref="I108" si="51">(B108+(C108*D108))*H108</f>
        <v>0</v>
      </c>
      <c r="J108" s="52" t="s">
        <v>10</v>
      </c>
      <c r="K108" s="47"/>
      <c r="L108" s="8"/>
    </row>
    <row r="109" spans="1:12" ht="31.5" customHeight="1" thickBot="1" x14ac:dyDescent="0.3">
      <c r="A109" s="73" t="s">
        <v>68</v>
      </c>
      <c r="B109" s="74">
        <f>+SUMPRODUCT(B77:B108,H77:H108)</f>
        <v>18.399999999999999</v>
      </c>
      <c r="C109" s="75"/>
      <c r="D109" s="76">
        <f>+SUMPRODUCT(C77:C108,D77:D108,H77:H108)</f>
        <v>21.09</v>
      </c>
      <c r="E109" s="74"/>
      <c r="F109" s="77"/>
      <c r="G109" s="78"/>
      <c r="H109" s="78"/>
      <c r="I109" s="77">
        <f>SUM(I77:I108)</f>
        <v>39.49</v>
      </c>
      <c r="J109" s="79" t="s">
        <v>10</v>
      </c>
      <c r="K109" s="213"/>
      <c r="L109" s="214"/>
    </row>
    <row r="110" spans="1:12" ht="31.5" customHeight="1" x14ac:dyDescent="0.25">
      <c r="A110" s="1"/>
      <c r="B110" s="2"/>
      <c r="C110" s="2"/>
      <c r="D110" s="3">
        <v>0.3</v>
      </c>
      <c r="E110" s="4"/>
      <c r="F110" s="5"/>
      <c r="G110" s="6">
        <f t="shared" ref="G110" si="52">(B110+(C110*D110))</f>
        <v>0</v>
      </c>
      <c r="H110" s="21">
        <v>1</v>
      </c>
      <c r="I110" s="6">
        <f t="shared" ref="I110" si="53">(B110+(C110*D110))*H110</f>
        <v>0</v>
      </c>
      <c r="J110" s="48" t="s">
        <v>10</v>
      </c>
      <c r="K110" s="9"/>
      <c r="L110" s="8"/>
    </row>
    <row r="111" spans="1:12" ht="31.5" customHeight="1" x14ac:dyDescent="0.25">
      <c r="A111" s="1"/>
      <c r="B111" s="2"/>
      <c r="C111" s="2"/>
      <c r="D111" s="3">
        <v>0.3</v>
      </c>
      <c r="E111" s="4"/>
      <c r="F111" s="5"/>
      <c r="G111" s="6">
        <f t="shared" ref="G111:G112" si="54">(B111+(C111*D111))</f>
        <v>0</v>
      </c>
      <c r="H111" s="21">
        <v>1</v>
      </c>
      <c r="I111" s="6">
        <f t="shared" ref="I111:I112" si="55">(B111+(C111*D111))*H111</f>
        <v>0</v>
      </c>
      <c r="J111" s="7" t="s">
        <v>10</v>
      </c>
      <c r="K111" s="9"/>
      <c r="L111" s="8"/>
    </row>
    <row r="112" spans="1:12" ht="31.5" customHeight="1" x14ac:dyDescent="0.25">
      <c r="A112" s="1"/>
      <c r="B112" s="2"/>
      <c r="C112" s="2"/>
      <c r="D112" s="3">
        <v>0.3</v>
      </c>
      <c r="E112" s="4"/>
      <c r="F112" s="5"/>
      <c r="G112" s="6">
        <f t="shared" si="54"/>
        <v>0</v>
      </c>
      <c r="H112" s="21">
        <v>1</v>
      </c>
      <c r="I112" s="6">
        <f t="shared" si="55"/>
        <v>0</v>
      </c>
      <c r="J112" s="7" t="s">
        <v>10</v>
      </c>
      <c r="K112" s="9"/>
      <c r="L112" s="8"/>
    </row>
    <row r="113" spans="1:12" ht="31.5" customHeight="1" x14ac:dyDescent="0.25">
      <c r="A113" s="1"/>
      <c r="B113" s="2"/>
      <c r="C113" s="2"/>
      <c r="D113" s="3">
        <v>0.3</v>
      </c>
      <c r="E113" s="4"/>
      <c r="F113" s="5"/>
      <c r="G113" s="6">
        <f t="shared" ref="G113:G121" si="56">(B113+(C113*D113))</f>
        <v>0</v>
      </c>
      <c r="H113" s="21">
        <v>1</v>
      </c>
      <c r="I113" s="6">
        <f t="shared" ref="I113:I121" si="57">(B113+(C113*D113))*H113</f>
        <v>0</v>
      </c>
      <c r="J113" s="7" t="s">
        <v>10</v>
      </c>
      <c r="K113" s="9"/>
      <c r="L113" s="8"/>
    </row>
    <row r="114" spans="1:12" ht="31.5" customHeight="1" x14ac:dyDescent="0.25">
      <c r="A114" s="1"/>
      <c r="B114" s="2"/>
      <c r="C114" s="2"/>
      <c r="D114" s="3">
        <v>1.8</v>
      </c>
      <c r="E114" s="4"/>
      <c r="F114" s="5"/>
      <c r="G114" s="6">
        <f t="shared" si="56"/>
        <v>0</v>
      </c>
      <c r="H114" s="21">
        <v>1</v>
      </c>
      <c r="I114" s="6">
        <f t="shared" si="57"/>
        <v>0</v>
      </c>
      <c r="J114" s="7" t="s">
        <v>10</v>
      </c>
      <c r="K114" s="9"/>
      <c r="L114" s="8"/>
    </row>
    <row r="115" spans="1:12" ht="31.5" customHeight="1" x14ac:dyDescent="0.25">
      <c r="A115" s="1"/>
      <c r="B115" s="2"/>
      <c r="C115" s="2"/>
      <c r="D115" s="3">
        <v>0.3</v>
      </c>
      <c r="E115" s="4"/>
      <c r="F115" s="5"/>
      <c r="G115" s="6">
        <f t="shared" si="56"/>
        <v>0</v>
      </c>
      <c r="H115" s="21">
        <v>1</v>
      </c>
      <c r="I115" s="6">
        <f t="shared" si="57"/>
        <v>0</v>
      </c>
      <c r="J115" s="7" t="s">
        <v>10</v>
      </c>
      <c r="K115" s="9"/>
      <c r="L115" s="8"/>
    </row>
    <row r="116" spans="1:12" ht="31.5" customHeight="1" x14ac:dyDescent="0.25">
      <c r="A116" s="1"/>
      <c r="B116" s="2"/>
      <c r="C116" s="2"/>
      <c r="D116" s="3">
        <v>0.3</v>
      </c>
      <c r="E116" s="4"/>
      <c r="F116" s="5"/>
      <c r="G116" s="6">
        <f t="shared" si="56"/>
        <v>0</v>
      </c>
      <c r="H116" s="21">
        <v>1</v>
      </c>
      <c r="I116" s="6">
        <f t="shared" si="57"/>
        <v>0</v>
      </c>
      <c r="J116" s="7" t="s">
        <v>10</v>
      </c>
      <c r="K116" s="9"/>
      <c r="L116" s="8"/>
    </row>
    <row r="117" spans="1:12" ht="31.5" customHeight="1" x14ac:dyDescent="0.25">
      <c r="A117" s="1"/>
      <c r="B117" s="2"/>
      <c r="C117" s="2"/>
      <c r="D117" s="3">
        <v>1.8</v>
      </c>
      <c r="E117" s="4"/>
      <c r="F117" s="5"/>
      <c r="G117" s="6">
        <f t="shared" ref="G117" si="58">(B117+(C117*D117))</f>
        <v>0</v>
      </c>
      <c r="H117" s="21">
        <v>1</v>
      </c>
      <c r="I117" s="6">
        <f t="shared" ref="I117" si="59">(B117+(C117*D117))*H117</f>
        <v>0</v>
      </c>
      <c r="J117" s="7" t="s">
        <v>10</v>
      </c>
      <c r="K117" s="9"/>
      <c r="L117" s="8"/>
    </row>
    <row r="118" spans="1:12" ht="31.5" customHeight="1" x14ac:dyDescent="0.25">
      <c r="A118" s="1"/>
      <c r="B118" s="2"/>
      <c r="C118" s="2"/>
      <c r="D118" s="3">
        <v>0.3</v>
      </c>
      <c r="E118" s="4"/>
      <c r="F118" s="5"/>
      <c r="G118" s="6">
        <f t="shared" si="56"/>
        <v>0</v>
      </c>
      <c r="H118" s="21">
        <v>1</v>
      </c>
      <c r="I118" s="6">
        <f t="shared" si="57"/>
        <v>0</v>
      </c>
      <c r="J118" s="7" t="s">
        <v>10</v>
      </c>
      <c r="K118" s="9"/>
      <c r="L118" s="8"/>
    </row>
    <row r="119" spans="1:12" ht="31.5" customHeight="1" x14ac:dyDescent="0.25">
      <c r="A119" s="1"/>
      <c r="B119" s="2"/>
      <c r="C119" s="2"/>
      <c r="D119" s="3">
        <v>1.8</v>
      </c>
      <c r="E119" s="4"/>
      <c r="F119" s="5"/>
      <c r="G119" s="6">
        <f t="shared" si="56"/>
        <v>0</v>
      </c>
      <c r="H119" s="21">
        <v>1</v>
      </c>
      <c r="I119" s="6">
        <f t="shared" si="57"/>
        <v>0</v>
      </c>
      <c r="J119" s="7" t="s">
        <v>10</v>
      </c>
      <c r="K119" s="9"/>
      <c r="L119" s="8"/>
    </row>
    <row r="120" spans="1:12" ht="31.5" customHeight="1" x14ac:dyDescent="0.25">
      <c r="A120" s="1"/>
      <c r="B120" s="2"/>
      <c r="C120" s="2"/>
      <c r="D120" s="3">
        <v>0.3</v>
      </c>
      <c r="E120" s="4"/>
      <c r="F120" s="5"/>
      <c r="G120" s="6">
        <f t="shared" si="56"/>
        <v>0</v>
      </c>
      <c r="H120" s="21">
        <v>1</v>
      </c>
      <c r="I120" s="6">
        <f t="shared" si="57"/>
        <v>0</v>
      </c>
      <c r="J120" s="7" t="s">
        <v>10</v>
      </c>
      <c r="K120" s="9"/>
      <c r="L120" s="8"/>
    </row>
    <row r="121" spans="1:12" ht="31.5" customHeight="1" x14ac:dyDescent="0.25">
      <c r="A121" s="1"/>
      <c r="B121" s="2"/>
      <c r="C121" s="2"/>
      <c r="D121" s="3">
        <v>0.3</v>
      </c>
      <c r="E121" s="4"/>
      <c r="F121" s="5"/>
      <c r="G121" s="6">
        <f t="shared" si="56"/>
        <v>0</v>
      </c>
      <c r="H121" s="21">
        <v>1</v>
      </c>
      <c r="I121" s="6">
        <f t="shared" si="57"/>
        <v>0</v>
      </c>
      <c r="J121" s="7" t="s">
        <v>10</v>
      </c>
      <c r="K121" s="9"/>
      <c r="L121" s="8"/>
    </row>
    <row r="122" spans="1:12" ht="31.5" customHeight="1" x14ac:dyDescent="0.25">
      <c r="A122" s="1"/>
      <c r="B122" s="2"/>
      <c r="C122" s="2"/>
      <c r="D122" s="3">
        <v>1.8</v>
      </c>
      <c r="E122" s="4"/>
      <c r="F122" s="5"/>
      <c r="G122" s="6">
        <f t="shared" ref="G122" si="60">(B122+(C122*D122))</f>
        <v>0</v>
      </c>
      <c r="H122" s="21">
        <v>1</v>
      </c>
      <c r="I122" s="6">
        <f t="shared" ref="I122" si="61">(B122+(C122*D122))*H122</f>
        <v>0</v>
      </c>
      <c r="J122" s="7" t="s">
        <v>10</v>
      </c>
      <c r="K122" s="9"/>
      <c r="L122" s="8"/>
    </row>
    <row r="123" spans="1:12" ht="31.5" customHeight="1" x14ac:dyDescent="0.25">
      <c r="A123" s="1"/>
      <c r="B123" s="2"/>
      <c r="C123" s="2"/>
      <c r="D123" s="3">
        <v>0.3</v>
      </c>
      <c r="E123" s="4"/>
      <c r="F123" s="5"/>
      <c r="G123" s="6">
        <f t="shared" ref="G123:G128" si="62">(B123+(C123*D123))</f>
        <v>0</v>
      </c>
      <c r="H123" s="21">
        <v>1</v>
      </c>
      <c r="I123" s="6">
        <f t="shared" ref="I123:I128" si="63">(B123+(C123*D123))*H123</f>
        <v>0</v>
      </c>
      <c r="J123" s="7" t="s">
        <v>10</v>
      </c>
      <c r="K123" s="9"/>
      <c r="L123" s="8"/>
    </row>
    <row r="124" spans="1:12" ht="31.5" customHeight="1" x14ac:dyDescent="0.25">
      <c r="A124" s="1"/>
      <c r="B124" s="2"/>
      <c r="C124" s="2"/>
      <c r="D124" s="3">
        <v>1.8</v>
      </c>
      <c r="E124" s="4"/>
      <c r="F124" s="5"/>
      <c r="G124" s="6">
        <f t="shared" si="62"/>
        <v>0</v>
      </c>
      <c r="H124" s="21">
        <v>1</v>
      </c>
      <c r="I124" s="6">
        <f t="shared" si="63"/>
        <v>0</v>
      </c>
      <c r="J124" s="7" t="s">
        <v>10</v>
      </c>
      <c r="K124" s="9"/>
      <c r="L124" s="8"/>
    </row>
    <row r="125" spans="1:12" ht="31.5" customHeight="1" x14ac:dyDescent="0.25">
      <c r="A125" s="1"/>
      <c r="B125" s="2"/>
      <c r="C125" s="2"/>
      <c r="D125" s="3">
        <v>0.3</v>
      </c>
      <c r="E125" s="4"/>
      <c r="F125" s="5"/>
      <c r="G125" s="6">
        <f t="shared" si="62"/>
        <v>0</v>
      </c>
      <c r="H125" s="21">
        <v>1</v>
      </c>
      <c r="I125" s="6">
        <f t="shared" si="63"/>
        <v>0</v>
      </c>
      <c r="J125" s="7" t="s">
        <v>10</v>
      </c>
      <c r="K125" s="9"/>
      <c r="L125" s="8"/>
    </row>
    <row r="126" spans="1:12" ht="31.5" customHeight="1" x14ac:dyDescent="0.25">
      <c r="A126" s="1"/>
      <c r="B126" s="2"/>
      <c r="C126" s="2"/>
      <c r="D126" s="3">
        <v>0.3</v>
      </c>
      <c r="E126" s="4"/>
      <c r="F126" s="5"/>
      <c r="G126" s="6">
        <f t="shared" si="62"/>
        <v>0</v>
      </c>
      <c r="H126" s="21">
        <v>1</v>
      </c>
      <c r="I126" s="6">
        <f t="shared" si="63"/>
        <v>0</v>
      </c>
      <c r="J126" s="7" t="s">
        <v>10</v>
      </c>
      <c r="K126" s="9"/>
      <c r="L126" s="8"/>
    </row>
    <row r="127" spans="1:12" ht="31.5" customHeight="1" x14ac:dyDescent="0.25">
      <c r="A127" s="1"/>
      <c r="B127" s="2"/>
      <c r="C127" s="2"/>
      <c r="D127" s="3">
        <v>1.8</v>
      </c>
      <c r="E127" s="4"/>
      <c r="F127" s="5"/>
      <c r="G127" s="6">
        <f t="shared" si="62"/>
        <v>0</v>
      </c>
      <c r="H127" s="21">
        <v>1</v>
      </c>
      <c r="I127" s="6">
        <f t="shared" si="63"/>
        <v>0</v>
      </c>
      <c r="J127" s="7" t="s">
        <v>10</v>
      </c>
      <c r="K127" s="9"/>
      <c r="L127" s="8"/>
    </row>
    <row r="128" spans="1:12" ht="31.5" customHeight="1" x14ac:dyDescent="0.25">
      <c r="A128" s="1"/>
      <c r="B128" s="2"/>
      <c r="C128" s="2"/>
      <c r="D128" s="3">
        <v>0.3</v>
      </c>
      <c r="E128" s="4"/>
      <c r="F128" s="5"/>
      <c r="G128" s="6">
        <f t="shared" si="62"/>
        <v>0</v>
      </c>
      <c r="H128" s="21">
        <v>1</v>
      </c>
      <c r="I128" s="6">
        <f t="shared" si="63"/>
        <v>0</v>
      </c>
      <c r="J128" s="7" t="s">
        <v>10</v>
      </c>
      <c r="K128" s="9"/>
      <c r="L128" s="8"/>
    </row>
    <row r="129" spans="1:12" ht="31.5" customHeight="1" x14ac:dyDescent="0.25">
      <c r="A129" s="1"/>
      <c r="B129" s="2"/>
      <c r="C129" s="2"/>
      <c r="D129" s="3">
        <v>1.8</v>
      </c>
      <c r="E129" s="4"/>
      <c r="F129" s="5"/>
      <c r="G129" s="6">
        <f t="shared" ref="G129:G133" si="64">(B129+(C129*D129))</f>
        <v>0</v>
      </c>
      <c r="H129" s="21">
        <v>1</v>
      </c>
      <c r="I129" s="6">
        <f t="shared" ref="I129:I133" si="65">(B129+(C129*D129))*H129</f>
        <v>0</v>
      </c>
      <c r="J129" s="7" t="s">
        <v>10</v>
      </c>
      <c r="K129" s="9"/>
      <c r="L129" s="8"/>
    </row>
    <row r="130" spans="1:12" ht="31.5" customHeight="1" x14ac:dyDescent="0.25">
      <c r="A130" s="1"/>
      <c r="B130" s="2"/>
      <c r="C130" s="2"/>
      <c r="D130" s="3">
        <v>0.3</v>
      </c>
      <c r="E130" s="4"/>
      <c r="F130" s="5"/>
      <c r="G130" s="6">
        <f t="shared" si="64"/>
        <v>0</v>
      </c>
      <c r="H130" s="21">
        <v>1</v>
      </c>
      <c r="I130" s="6">
        <f t="shared" si="65"/>
        <v>0</v>
      </c>
      <c r="J130" s="7" t="s">
        <v>10</v>
      </c>
      <c r="K130" s="9"/>
      <c r="L130" s="8"/>
    </row>
    <row r="131" spans="1:12" ht="31.5" customHeight="1" x14ac:dyDescent="0.25">
      <c r="A131" s="1"/>
      <c r="B131" s="2"/>
      <c r="C131" s="2"/>
      <c r="D131" s="3">
        <v>1.8</v>
      </c>
      <c r="E131" s="4"/>
      <c r="F131" s="5"/>
      <c r="G131" s="6">
        <f t="shared" si="64"/>
        <v>0</v>
      </c>
      <c r="H131" s="21">
        <v>1</v>
      </c>
      <c r="I131" s="6">
        <f t="shared" si="65"/>
        <v>0</v>
      </c>
      <c r="J131" s="7" t="s">
        <v>10</v>
      </c>
      <c r="K131" s="9"/>
      <c r="L131" s="8"/>
    </row>
    <row r="132" spans="1:12" ht="31.5" customHeight="1" x14ac:dyDescent="0.25">
      <c r="A132" s="1"/>
      <c r="B132" s="2"/>
      <c r="C132" s="2"/>
      <c r="D132" s="3">
        <v>0.3</v>
      </c>
      <c r="E132" s="4"/>
      <c r="F132" s="5"/>
      <c r="G132" s="6">
        <f t="shared" si="64"/>
        <v>0</v>
      </c>
      <c r="H132" s="21">
        <v>1</v>
      </c>
      <c r="I132" s="6">
        <f t="shared" si="65"/>
        <v>0</v>
      </c>
      <c r="J132" s="7" t="s">
        <v>10</v>
      </c>
      <c r="K132" s="9"/>
      <c r="L132" s="8"/>
    </row>
    <row r="133" spans="1:12" ht="31.5" customHeight="1" x14ac:dyDescent="0.25">
      <c r="A133" s="1"/>
      <c r="B133" s="2"/>
      <c r="C133" s="2"/>
      <c r="D133" s="3">
        <v>1.8</v>
      </c>
      <c r="E133" s="4"/>
      <c r="F133" s="5"/>
      <c r="G133" s="6">
        <f t="shared" si="64"/>
        <v>0</v>
      </c>
      <c r="H133" s="21">
        <v>1</v>
      </c>
      <c r="I133" s="6">
        <f t="shared" si="65"/>
        <v>0</v>
      </c>
      <c r="J133" s="7" t="s">
        <v>10</v>
      </c>
      <c r="K133" s="9"/>
      <c r="L133" s="8"/>
    </row>
    <row r="134" spans="1:12" ht="31.5" customHeight="1" x14ac:dyDescent="0.25">
      <c r="A134" s="1"/>
      <c r="B134" s="2"/>
      <c r="C134" s="2"/>
      <c r="D134" s="3">
        <v>0.3</v>
      </c>
      <c r="E134" s="4"/>
      <c r="F134" s="5"/>
      <c r="G134" s="6">
        <f t="shared" ref="G134:G136" si="66">(B134+(C134*D134))</f>
        <v>0</v>
      </c>
      <c r="H134" s="21">
        <v>1</v>
      </c>
      <c r="I134" s="6">
        <f t="shared" ref="I134:I136" si="67">(B134+(C134*D134))*H134</f>
        <v>0</v>
      </c>
      <c r="J134" s="7" t="s">
        <v>10</v>
      </c>
      <c r="K134" s="9"/>
      <c r="L134" s="8"/>
    </row>
    <row r="135" spans="1:12" ht="31.5" customHeight="1" x14ac:dyDescent="0.25">
      <c r="A135" s="1"/>
      <c r="B135" s="2"/>
      <c r="C135" s="2"/>
      <c r="D135" s="3">
        <v>1.8</v>
      </c>
      <c r="E135" s="4"/>
      <c r="F135" s="5"/>
      <c r="G135" s="6">
        <f t="shared" ref="G135" si="68">(B135+(C135*D135))</f>
        <v>0</v>
      </c>
      <c r="H135" s="21">
        <v>1</v>
      </c>
      <c r="I135" s="6">
        <f t="shared" ref="I135" si="69">(B135+(C135*D135))*H135</f>
        <v>0</v>
      </c>
      <c r="J135" s="7" t="s">
        <v>10</v>
      </c>
      <c r="K135" s="9"/>
      <c r="L135" s="8"/>
    </row>
    <row r="136" spans="1:12" ht="31.5" customHeight="1" x14ac:dyDescent="0.25">
      <c r="A136" s="1"/>
      <c r="B136" s="2"/>
      <c r="C136" s="2"/>
      <c r="D136" s="3">
        <v>0.3</v>
      </c>
      <c r="E136" s="4"/>
      <c r="F136" s="5"/>
      <c r="G136" s="6">
        <f t="shared" si="66"/>
        <v>0</v>
      </c>
      <c r="H136" s="21">
        <v>1</v>
      </c>
      <c r="I136" s="6">
        <f t="shared" si="67"/>
        <v>0</v>
      </c>
      <c r="J136" s="7" t="s">
        <v>10</v>
      </c>
      <c r="K136" s="9"/>
      <c r="L136" s="8"/>
    </row>
    <row r="137" spans="1:12" ht="31.5" customHeight="1" x14ac:dyDescent="0.25">
      <c r="A137" s="1"/>
      <c r="B137" s="2"/>
      <c r="C137" s="2"/>
      <c r="D137" s="3">
        <v>1.8</v>
      </c>
      <c r="E137" s="4"/>
      <c r="F137" s="5"/>
      <c r="G137" s="6">
        <f t="shared" ref="G137:G148" si="70">(B137+(C137*D137))</f>
        <v>0</v>
      </c>
      <c r="H137" s="21">
        <v>1</v>
      </c>
      <c r="I137" s="6">
        <f t="shared" ref="I137:I148" si="71">(B137+(C137*D137))*H137</f>
        <v>0</v>
      </c>
      <c r="J137" s="7" t="s">
        <v>10</v>
      </c>
      <c r="K137" s="9"/>
      <c r="L137" s="8"/>
    </row>
    <row r="138" spans="1:12" ht="31.5" customHeight="1" x14ac:dyDescent="0.25">
      <c r="A138" s="1"/>
      <c r="B138" s="2"/>
      <c r="C138" s="2"/>
      <c r="D138" s="3">
        <v>0.3</v>
      </c>
      <c r="E138" s="4"/>
      <c r="F138" s="5"/>
      <c r="G138" s="6">
        <f t="shared" si="70"/>
        <v>0</v>
      </c>
      <c r="H138" s="21">
        <v>1</v>
      </c>
      <c r="I138" s="6">
        <f t="shared" si="71"/>
        <v>0</v>
      </c>
      <c r="J138" s="7" t="s">
        <v>10</v>
      </c>
      <c r="K138" s="9"/>
      <c r="L138" s="8"/>
    </row>
    <row r="139" spans="1:12" ht="31.5" customHeight="1" x14ac:dyDescent="0.25">
      <c r="A139" s="1"/>
      <c r="B139" s="2"/>
      <c r="C139" s="2"/>
      <c r="D139" s="3">
        <v>0.3</v>
      </c>
      <c r="E139" s="4"/>
      <c r="F139" s="5"/>
      <c r="G139" s="6">
        <f t="shared" si="70"/>
        <v>0</v>
      </c>
      <c r="H139" s="21">
        <v>1</v>
      </c>
      <c r="I139" s="6">
        <f t="shared" si="71"/>
        <v>0</v>
      </c>
      <c r="J139" s="7" t="s">
        <v>10</v>
      </c>
      <c r="K139" s="9"/>
      <c r="L139" s="8"/>
    </row>
    <row r="140" spans="1:12" ht="31.5" customHeight="1" x14ac:dyDescent="0.25">
      <c r="A140" s="1"/>
      <c r="B140" s="2"/>
      <c r="C140" s="2"/>
      <c r="D140" s="3">
        <v>0.3</v>
      </c>
      <c r="E140" s="4"/>
      <c r="F140" s="5"/>
      <c r="G140" s="6">
        <f t="shared" ref="G140" si="72">(B140+(C140*D140))</f>
        <v>0</v>
      </c>
      <c r="H140" s="21">
        <v>1</v>
      </c>
      <c r="I140" s="6">
        <f t="shared" ref="I140" si="73">(B140+(C140*D140))*H140</f>
        <v>0</v>
      </c>
      <c r="J140" s="7" t="s">
        <v>10</v>
      </c>
      <c r="K140" s="9"/>
      <c r="L140" s="8"/>
    </row>
    <row r="141" spans="1:12" ht="31.5" customHeight="1" x14ac:dyDescent="0.25">
      <c r="A141" s="1"/>
      <c r="B141" s="2"/>
      <c r="C141" s="2"/>
      <c r="D141" s="3">
        <v>0.3</v>
      </c>
      <c r="E141" s="4"/>
      <c r="F141" s="5"/>
      <c r="G141" s="6">
        <f t="shared" si="70"/>
        <v>0</v>
      </c>
      <c r="H141" s="21">
        <v>1</v>
      </c>
      <c r="I141" s="6">
        <f t="shared" si="71"/>
        <v>0</v>
      </c>
      <c r="J141" s="7" t="s">
        <v>10</v>
      </c>
      <c r="K141" s="9"/>
      <c r="L141" s="8"/>
    </row>
    <row r="142" spans="1:12" ht="31.15" customHeight="1" x14ac:dyDescent="0.25">
      <c r="A142" s="1"/>
      <c r="B142" s="2"/>
      <c r="C142" s="2"/>
      <c r="D142" s="3">
        <v>1.8</v>
      </c>
      <c r="E142" s="4"/>
      <c r="F142" s="5"/>
      <c r="G142" s="6">
        <f t="shared" si="70"/>
        <v>0</v>
      </c>
      <c r="H142" s="21">
        <v>1</v>
      </c>
      <c r="I142" s="6">
        <f t="shared" si="71"/>
        <v>0</v>
      </c>
      <c r="J142" s="7" t="s">
        <v>10</v>
      </c>
      <c r="K142" s="9"/>
      <c r="L142" s="8"/>
    </row>
    <row r="143" spans="1:12" ht="31.5" customHeight="1" x14ac:dyDescent="0.25">
      <c r="A143" s="1"/>
      <c r="B143" s="2"/>
      <c r="C143" s="2"/>
      <c r="D143" s="3">
        <v>0.3</v>
      </c>
      <c r="E143" s="4"/>
      <c r="F143" s="5"/>
      <c r="G143" s="6">
        <f t="shared" ref="G143" si="74">(B143+(C143*D143))</f>
        <v>0</v>
      </c>
      <c r="H143" s="21">
        <v>1</v>
      </c>
      <c r="I143" s="6">
        <f t="shared" ref="I143" si="75">(B143+(C143*D143))*H143</f>
        <v>0</v>
      </c>
      <c r="J143" s="7" t="s">
        <v>10</v>
      </c>
      <c r="K143" s="9"/>
      <c r="L143" s="8"/>
    </row>
    <row r="144" spans="1:12" ht="31.5" customHeight="1" x14ac:dyDescent="0.25">
      <c r="A144" s="1"/>
      <c r="B144" s="2"/>
      <c r="C144" s="2"/>
      <c r="D144" s="3">
        <v>1.8</v>
      </c>
      <c r="E144" s="4"/>
      <c r="F144" s="5"/>
      <c r="G144" s="6">
        <f t="shared" ref="G144" si="76">(B144+(C144*D144))</f>
        <v>0</v>
      </c>
      <c r="H144" s="21">
        <v>1</v>
      </c>
      <c r="I144" s="6">
        <f t="shared" ref="I144" si="77">(B144+(C144*D144))*H144</f>
        <v>0</v>
      </c>
      <c r="J144" s="7" t="s">
        <v>10</v>
      </c>
      <c r="K144" s="9"/>
      <c r="L144" s="8"/>
    </row>
    <row r="145" spans="1:12" ht="31.15" customHeight="1" x14ac:dyDescent="0.25">
      <c r="A145" s="1"/>
      <c r="B145" s="2"/>
      <c r="C145" s="2"/>
      <c r="D145" s="3">
        <v>0.3</v>
      </c>
      <c r="E145" s="4"/>
      <c r="F145" s="5"/>
      <c r="G145" s="6">
        <f t="shared" ref="G145" si="78">(B145+(C145*D145))</f>
        <v>0</v>
      </c>
      <c r="H145" s="21">
        <v>1</v>
      </c>
      <c r="I145" s="6">
        <f t="shared" ref="I145" si="79">(B145+(C145*D145))*H145</f>
        <v>0</v>
      </c>
      <c r="J145" s="7" t="s">
        <v>10</v>
      </c>
      <c r="K145" s="9"/>
      <c r="L145" s="8"/>
    </row>
    <row r="146" spans="1:12" ht="31.5" customHeight="1" x14ac:dyDescent="0.25">
      <c r="A146" s="1"/>
      <c r="B146" s="2"/>
      <c r="C146" s="2"/>
      <c r="D146" s="3">
        <v>0.3</v>
      </c>
      <c r="E146" s="4"/>
      <c r="F146" s="5"/>
      <c r="G146" s="6">
        <f t="shared" si="70"/>
        <v>0</v>
      </c>
      <c r="H146" s="21">
        <v>1</v>
      </c>
      <c r="I146" s="6">
        <f t="shared" si="71"/>
        <v>0</v>
      </c>
      <c r="J146" s="7" t="s">
        <v>10</v>
      </c>
      <c r="K146" s="9"/>
      <c r="L146" s="8"/>
    </row>
    <row r="147" spans="1:12" ht="31.5" customHeight="1" x14ac:dyDescent="0.25">
      <c r="A147" s="1"/>
      <c r="B147" s="2"/>
      <c r="C147" s="2"/>
      <c r="D147" s="3">
        <v>0.3</v>
      </c>
      <c r="E147" s="4"/>
      <c r="F147" s="5"/>
      <c r="G147" s="6">
        <f t="shared" ref="G147" si="80">(B147+(C147*D147))</f>
        <v>0</v>
      </c>
      <c r="H147" s="21">
        <v>1</v>
      </c>
      <c r="I147" s="6">
        <f t="shared" ref="I147" si="81">(B147+(C147*D147))*H147</f>
        <v>0</v>
      </c>
      <c r="J147" s="7" t="s">
        <v>10</v>
      </c>
      <c r="K147" s="9"/>
      <c r="L147" s="8"/>
    </row>
    <row r="148" spans="1:12" ht="31.5" customHeight="1" x14ac:dyDescent="0.25">
      <c r="A148" s="1"/>
      <c r="B148" s="2"/>
      <c r="C148" s="2"/>
      <c r="D148" s="3">
        <v>1.8</v>
      </c>
      <c r="E148" s="4"/>
      <c r="F148" s="5"/>
      <c r="G148" s="6">
        <f t="shared" si="70"/>
        <v>0</v>
      </c>
      <c r="H148" s="21">
        <v>1</v>
      </c>
      <c r="I148" s="6">
        <f t="shared" si="71"/>
        <v>0</v>
      </c>
      <c r="J148" s="7" t="s">
        <v>10</v>
      </c>
      <c r="K148" s="9"/>
      <c r="L148" s="8"/>
    </row>
    <row r="149" spans="1:12" ht="31.5" customHeight="1" x14ac:dyDescent="0.25">
      <c r="A149" s="1"/>
      <c r="B149" s="2"/>
      <c r="C149" s="2"/>
      <c r="D149" s="3">
        <v>0.3</v>
      </c>
      <c r="E149" s="4"/>
      <c r="F149" s="5"/>
      <c r="G149" s="6">
        <f t="shared" ref="G149:G153" si="82">(B149+(C149*D149))</f>
        <v>0</v>
      </c>
      <c r="H149" s="21">
        <v>1</v>
      </c>
      <c r="I149" s="6">
        <f t="shared" ref="I149:I153" si="83">(B149+(C149*D149))*H149</f>
        <v>0</v>
      </c>
      <c r="J149" s="7" t="s">
        <v>10</v>
      </c>
      <c r="K149" s="9"/>
      <c r="L149" s="8"/>
    </row>
    <row r="150" spans="1:12" ht="31.15" customHeight="1" x14ac:dyDescent="0.25">
      <c r="A150" s="1"/>
      <c r="B150" s="2"/>
      <c r="C150" s="2"/>
      <c r="D150" s="3">
        <v>0.3</v>
      </c>
      <c r="E150" s="4"/>
      <c r="F150" s="5"/>
      <c r="G150" s="6">
        <f t="shared" si="82"/>
        <v>0</v>
      </c>
      <c r="H150" s="21">
        <v>1</v>
      </c>
      <c r="I150" s="6">
        <f t="shared" si="83"/>
        <v>0</v>
      </c>
      <c r="J150" s="7" t="s">
        <v>10</v>
      </c>
      <c r="K150" s="9"/>
      <c r="L150" s="8"/>
    </row>
    <row r="151" spans="1:12" ht="31.5" customHeight="1" x14ac:dyDescent="0.25">
      <c r="A151" s="1"/>
      <c r="B151" s="2"/>
      <c r="C151" s="2"/>
      <c r="D151" s="3">
        <v>0.3</v>
      </c>
      <c r="E151" s="4"/>
      <c r="F151" s="5"/>
      <c r="G151" s="6">
        <f t="shared" ref="G151" si="84">(B151+(C151*D151))</f>
        <v>0</v>
      </c>
      <c r="H151" s="21">
        <v>1</v>
      </c>
      <c r="I151" s="6">
        <f t="shared" ref="I151" si="85">(B151+(C151*D151))*H151</f>
        <v>0</v>
      </c>
      <c r="J151" s="7" t="s">
        <v>10</v>
      </c>
      <c r="K151" s="9"/>
      <c r="L151" s="8"/>
    </row>
    <row r="152" spans="1:12" ht="31.5" customHeight="1" x14ac:dyDescent="0.25">
      <c r="A152" s="1"/>
      <c r="B152" s="2"/>
      <c r="C152" s="2"/>
      <c r="D152" s="3">
        <v>0.3</v>
      </c>
      <c r="E152" s="4"/>
      <c r="F152" s="5"/>
      <c r="G152" s="6">
        <f t="shared" si="82"/>
        <v>0</v>
      </c>
      <c r="H152" s="21">
        <v>1</v>
      </c>
      <c r="I152" s="6">
        <f t="shared" si="83"/>
        <v>0</v>
      </c>
      <c r="J152" s="7" t="s">
        <v>10</v>
      </c>
      <c r="K152" s="9"/>
      <c r="L152" s="8"/>
    </row>
    <row r="153" spans="1:12" ht="31.5" customHeight="1" x14ac:dyDescent="0.25">
      <c r="A153" s="1"/>
      <c r="B153" s="2"/>
      <c r="C153" s="2"/>
      <c r="D153" s="3">
        <v>1.8</v>
      </c>
      <c r="E153" s="4"/>
      <c r="F153" s="5"/>
      <c r="G153" s="6">
        <f t="shared" si="82"/>
        <v>0</v>
      </c>
      <c r="H153" s="21">
        <v>1</v>
      </c>
      <c r="I153" s="6">
        <f t="shared" si="83"/>
        <v>0</v>
      </c>
      <c r="J153" s="7" t="s">
        <v>10</v>
      </c>
      <c r="K153" s="9"/>
      <c r="L153" s="8"/>
    </row>
    <row r="154" spans="1:12" ht="31.5" customHeight="1" x14ac:dyDescent="0.25">
      <c r="A154" s="1"/>
      <c r="B154" s="2"/>
      <c r="C154" s="2"/>
      <c r="D154" s="3">
        <v>0.3</v>
      </c>
      <c r="E154" s="4"/>
      <c r="F154" s="5"/>
      <c r="G154" s="6">
        <f t="shared" ref="G154:G159" si="86">(B154+(C154*D154))</f>
        <v>0</v>
      </c>
      <c r="H154" s="21">
        <v>1</v>
      </c>
      <c r="I154" s="6">
        <f t="shared" ref="I154:I159" si="87">(B154+(C154*D154))*H154</f>
        <v>0</v>
      </c>
      <c r="J154" s="7" t="s">
        <v>10</v>
      </c>
      <c r="K154" s="9"/>
      <c r="L154" s="8"/>
    </row>
    <row r="155" spans="1:12" ht="31.5" customHeight="1" x14ac:dyDescent="0.25">
      <c r="A155" s="1"/>
      <c r="B155" s="2"/>
      <c r="C155" s="2"/>
      <c r="D155" s="3">
        <v>1.8</v>
      </c>
      <c r="E155" s="4"/>
      <c r="F155" s="5"/>
      <c r="G155" s="6">
        <f t="shared" si="86"/>
        <v>0</v>
      </c>
      <c r="H155" s="21">
        <v>1</v>
      </c>
      <c r="I155" s="6">
        <f t="shared" si="87"/>
        <v>0</v>
      </c>
      <c r="J155" s="7" t="s">
        <v>10</v>
      </c>
      <c r="K155" s="9"/>
      <c r="L155" s="8"/>
    </row>
    <row r="156" spans="1:12" ht="31.15" customHeight="1" x14ac:dyDescent="0.25">
      <c r="A156" s="1"/>
      <c r="B156" s="2"/>
      <c r="C156" s="2"/>
      <c r="D156" s="3">
        <v>0.3</v>
      </c>
      <c r="E156" s="4"/>
      <c r="F156" s="5"/>
      <c r="G156" s="6">
        <f t="shared" si="86"/>
        <v>0</v>
      </c>
      <c r="H156" s="21">
        <v>1</v>
      </c>
      <c r="I156" s="6">
        <f t="shared" si="87"/>
        <v>0</v>
      </c>
      <c r="J156" s="7" t="s">
        <v>10</v>
      </c>
      <c r="K156" s="9"/>
      <c r="L156" s="8"/>
    </row>
    <row r="157" spans="1:12" ht="31.5" customHeight="1" x14ac:dyDescent="0.25">
      <c r="A157" s="1"/>
      <c r="B157" s="2"/>
      <c r="C157" s="2"/>
      <c r="D157" s="3">
        <v>0.3</v>
      </c>
      <c r="E157" s="4"/>
      <c r="F157" s="5"/>
      <c r="G157" s="6">
        <f t="shared" si="86"/>
        <v>0</v>
      </c>
      <c r="H157" s="21">
        <v>1</v>
      </c>
      <c r="I157" s="6">
        <f t="shared" si="87"/>
        <v>0</v>
      </c>
      <c r="J157" s="7" t="s">
        <v>10</v>
      </c>
      <c r="K157" s="9"/>
      <c r="L157" s="8"/>
    </row>
    <row r="158" spans="1:12" ht="31.5" customHeight="1" x14ac:dyDescent="0.25">
      <c r="A158" s="1"/>
      <c r="B158" s="2"/>
      <c r="C158" s="2"/>
      <c r="D158" s="3">
        <v>0.3</v>
      </c>
      <c r="E158" s="4"/>
      <c r="F158" s="5"/>
      <c r="G158" s="6">
        <f t="shared" si="86"/>
        <v>0</v>
      </c>
      <c r="H158" s="21">
        <v>1</v>
      </c>
      <c r="I158" s="6">
        <f t="shared" si="87"/>
        <v>0</v>
      </c>
      <c r="J158" s="7" t="s">
        <v>10</v>
      </c>
      <c r="K158" s="9"/>
      <c r="L158" s="8"/>
    </row>
    <row r="159" spans="1:12" ht="31.5" customHeight="1" x14ac:dyDescent="0.25">
      <c r="A159" s="1"/>
      <c r="B159" s="2"/>
      <c r="C159" s="2"/>
      <c r="D159" s="3">
        <v>0.3</v>
      </c>
      <c r="E159" s="4"/>
      <c r="F159" s="5"/>
      <c r="G159" s="6">
        <f t="shared" si="86"/>
        <v>0</v>
      </c>
      <c r="H159" s="21">
        <v>1</v>
      </c>
      <c r="I159" s="6">
        <f t="shared" si="87"/>
        <v>0</v>
      </c>
      <c r="J159" s="7" t="s">
        <v>10</v>
      </c>
      <c r="K159" s="9"/>
      <c r="L159" s="8"/>
    </row>
    <row r="160" spans="1:12" ht="31.5" customHeight="1" x14ac:dyDescent="0.25">
      <c r="A160" s="1"/>
      <c r="B160" s="2"/>
      <c r="C160" s="2"/>
      <c r="D160" s="3">
        <v>1.8</v>
      </c>
      <c r="E160" s="4"/>
      <c r="F160" s="5"/>
      <c r="G160" s="6">
        <f t="shared" ref="G160:G162" si="88">(B160+(C160*D160))</f>
        <v>0</v>
      </c>
      <c r="H160" s="21">
        <v>1</v>
      </c>
      <c r="I160" s="6">
        <f t="shared" ref="I160:I162" si="89">(B160+(C160*D160))*H160</f>
        <v>0</v>
      </c>
      <c r="J160" s="7" t="s">
        <v>10</v>
      </c>
      <c r="K160" s="9"/>
      <c r="L160" s="8"/>
    </row>
    <row r="161" spans="1:12" ht="31.15" customHeight="1" x14ac:dyDescent="0.25">
      <c r="A161" s="1"/>
      <c r="B161" s="2"/>
      <c r="C161" s="2"/>
      <c r="D161" s="3">
        <v>0.3</v>
      </c>
      <c r="E161" s="4"/>
      <c r="F161" s="5"/>
      <c r="G161" s="6">
        <f t="shared" si="88"/>
        <v>0</v>
      </c>
      <c r="H161" s="21">
        <v>1</v>
      </c>
      <c r="I161" s="6">
        <f t="shared" si="89"/>
        <v>0</v>
      </c>
      <c r="J161" s="7" t="s">
        <v>10</v>
      </c>
      <c r="K161" s="9"/>
      <c r="L161" s="8"/>
    </row>
    <row r="162" spans="1:12" ht="31.5" customHeight="1" x14ac:dyDescent="0.25">
      <c r="A162" s="1"/>
      <c r="B162" s="2"/>
      <c r="C162" s="2"/>
      <c r="D162" s="3">
        <v>1.8</v>
      </c>
      <c r="E162" s="4"/>
      <c r="F162" s="5"/>
      <c r="G162" s="6">
        <f t="shared" si="88"/>
        <v>0</v>
      </c>
      <c r="H162" s="21">
        <v>1</v>
      </c>
      <c r="I162" s="6">
        <f t="shared" si="89"/>
        <v>0</v>
      </c>
      <c r="J162" s="7" t="s">
        <v>10</v>
      </c>
      <c r="K162" s="9"/>
      <c r="L162" s="8"/>
    </row>
    <row r="163" spans="1:12" ht="31.5" customHeight="1" thickBot="1" x14ac:dyDescent="0.3">
      <c r="A163" s="66" t="s">
        <v>48</v>
      </c>
      <c r="B163" s="67">
        <f>+SUMPRODUCT(B110:B162,H110:H162)</f>
        <v>0</v>
      </c>
      <c r="C163" s="68"/>
      <c r="D163" s="69">
        <f>+SUMPRODUCT(C110:C162,D110:D162,H110:H162)</f>
        <v>0</v>
      </c>
      <c r="E163" s="67"/>
      <c r="F163" s="70"/>
      <c r="G163" s="71"/>
      <c r="H163" s="71"/>
      <c r="I163" s="70">
        <f>SUM(I110:I162)</f>
        <v>0</v>
      </c>
      <c r="J163" s="72" t="s">
        <v>10</v>
      </c>
      <c r="K163" s="216"/>
      <c r="L163" s="217"/>
    </row>
    <row r="164" spans="1:12" ht="31.5" customHeight="1" x14ac:dyDescent="0.25">
      <c r="A164" s="1"/>
      <c r="B164" s="2"/>
      <c r="C164" s="2"/>
      <c r="D164" s="3">
        <v>0.3</v>
      </c>
      <c r="E164" s="4"/>
      <c r="F164" s="5"/>
      <c r="G164" s="6">
        <f t="shared" ref="G164:G227" si="90">(B164+(C164*D164))</f>
        <v>0</v>
      </c>
      <c r="H164" s="21">
        <v>1</v>
      </c>
      <c r="I164" s="6">
        <f t="shared" ref="I164:I227" si="91">(B164+(C164*D164))*H164</f>
        <v>0</v>
      </c>
      <c r="J164" s="7" t="s">
        <v>10</v>
      </c>
      <c r="K164" s="9"/>
      <c r="L164" s="8"/>
    </row>
    <row r="165" spans="1:12" ht="31.5" customHeight="1" x14ac:dyDescent="0.25">
      <c r="A165" s="1"/>
      <c r="B165" s="2"/>
      <c r="C165" s="2"/>
      <c r="D165" s="3">
        <v>0.3</v>
      </c>
      <c r="E165" s="4"/>
      <c r="F165" s="5"/>
      <c r="G165" s="6">
        <f t="shared" si="90"/>
        <v>0</v>
      </c>
      <c r="H165" s="21">
        <v>1</v>
      </c>
      <c r="I165" s="6">
        <f t="shared" si="91"/>
        <v>0</v>
      </c>
      <c r="J165" s="7" t="s">
        <v>10</v>
      </c>
      <c r="K165" s="9"/>
      <c r="L165" s="8"/>
    </row>
    <row r="166" spans="1:12" ht="31.5" customHeight="1" x14ac:dyDescent="0.25">
      <c r="A166" s="1"/>
      <c r="B166" s="2"/>
      <c r="C166" s="2"/>
      <c r="D166" s="3">
        <v>0.3</v>
      </c>
      <c r="E166" s="4"/>
      <c r="F166" s="5"/>
      <c r="G166" s="6">
        <f t="shared" si="90"/>
        <v>0</v>
      </c>
      <c r="H166" s="21">
        <v>1</v>
      </c>
      <c r="I166" s="6">
        <f t="shared" si="91"/>
        <v>0</v>
      </c>
      <c r="J166" s="7" t="s">
        <v>10</v>
      </c>
      <c r="K166" s="9"/>
      <c r="L166" s="8"/>
    </row>
    <row r="167" spans="1:12" ht="31.5" customHeight="1" x14ac:dyDescent="0.25">
      <c r="A167" s="1"/>
      <c r="B167" s="2"/>
      <c r="C167" s="2"/>
      <c r="D167" s="3">
        <v>0.3</v>
      </c>
      <c r="E167" s="4"/>
      <c r="F167" s="5"/>
      <c r="G167" s="6">
        <f t="shared" si="90"/>
        <v>0</v>
      </c>
      <c r="H167" s="21">
        <v>1</v>
      </c>
      <c r="I167" s="6">
        <f t="shared" si="91"/>
        <v>0</v>
      </c>
      <c r="J167" s="7" t="s">
        <v>10</v>
      </c>
      <c r="K167" s="9"/>
      <c r="L167" s="8"/>
    </row>
    <row r="168" spans="1:12" ht="31.5" customHeight="1" x14ac:dyDescent="0.25">
      <c r="A168" s="1"/>
      <c r="B168" s="2"/>
      <c r="C168" s="2"/>
      <c r="D168" s="3">
        <v>0.3</v>
      </c>
      <c r="E168" s="4"/>
      <c r="F168" s="5"/>
      <c r="G168" s="6">
        <f t="shared" si="90"/>
        <v>0</v>
      </c>
      <c r="H168" s="21">
        <v>1</v>
      </c>
      <c r="I168" s="6">
        <f t="shared" si="91"/>
        <v>0</v>
      </c>
      <c r="J168" s="7" t="s">
        <v>10</v>
      </c>
      <c r="K168" s="9"/>
      <c r="L168" s="8"/>
    </row>
    <row r="169" spans="1:12" ht="31.5" customHeight="1" x14ac:dyDescent="0.25">
      <c r="A169" s="1"/>
      <c r="B169" s="2"/>
      <c r="C169" s="2"/>
      <c r="D169" s="3">
        <v>1.8</v>
      </c>
      <c r="E169" s="4"/>
      <c r="F169" s="5"/>
      <c r="G169" s="6">
        <f t="shared" si="90"/>
        <v>0</v>
      </c>
      <c r="H169" s="21">
        <v>1</v>
      </c>
      <c r="I169" s="6">
        <f t="shared" si="91"/>
        <v>0</v>
      </c>
      <c r="J169" s="7" t="s">
        <v>10</v>
      </c>
      <c r="K169" s="9"/>
      <c r="L169" s="8"/>
    </row>
    <row r="170" spans="1:12" ht="31.5" customHeight="1" x14ac:dyDescent="0.25">
      <c r="A170" s="1"/>
      <c r="B170" s="2"/>
      <c r="C170" s="2"/>
      <c r="D170" s="3">
        <v>0.3</v>
      </c>
      <c r="E170" s="4"/>
      <c r="F170" s="5"/>
      <c r="G170" s="6">
        <f t="shared" si="90"/>
        <v>0</v>
      </c>
      <c r="H170" s="21">
        <v>1</v>
      </c>
      <c r="I170" s="6">
        <f t="shared" si="91"/>
        <v>0</v>
      </c>
      <c r="J170" s="7" t="s">
        <v>10</v>
      </c>
      <c r="K170" s="9"/>
      <c r="L170" s="8"/>
    </row>
    <row r="171" spans="1:12" ht="31.5" customHeight="1" x14ac:dyDescent="0.25">
      <c r="A171" s="1"/>
      <c r="B171" s="2"/>
      <c r="C171" s="2"/>
      <c r="D171" s="3">
        <v>0.3</v>
      </c>
      <c r="E171" s="4"/>
      <c r="F171" s="5"/>
      <c r="G171" s="6">
        <f t="shared" si="90"/>
        <v>0</v>
      </c>
      <c r="H171" s="21">
        <v>1</v>
      </c>
      <c r="I171" s="6">
        <f t="shared" si="91"/>
        <v>0</v>
      </c>
      <c r="J171" s="7" t="s">
        <v>10</v>
      </c>
      <c r="K171" s="9"/>
      <c r="L171" s="8"/>
    </row>
    <row r="172" spans="1:12" ht="31.5" customHeight="1" x14ac:dyDescent="0.25">
      <c r="A172" s="1"/>
      <c r="B172" s="2"/>
      <c r="C172" s="2"/>
      <c r="D172" s="3">
        <v>0.3</v>
      </c>
      <c r="E172" s="4"/>
      <c r="F172" s="5"/>
      <c r="G172" s="6">
        <f t="shared" si="90"/>
        <v>0</v>
      </c>
      <c r="H172" s="21">
        <v>1</v>
      </c>
      <c r="I172" s="6">
        <f t="shared" si="91"/>
        <v>0</v>
      </c>
      <c r="J172" s="7" t="s">
        <v>10</v>
      </c>
      <c r="K172" s="9"/>
      <c r="L172" s="8"/>
    </row>
    <row r="173" spans="1:12" ht="31.5" customHeight="1" x14ac:dyDescent="0.25">
      <c r="A173" s="1"/>
      <c r="B173" s="2"/>
      <c r="C173" s="2"/>
      <c r="D173" s="3">
        <v>0.3</v>
      </c>
      <c r="E173" s="4"/>
      <c r="F173" s="5"/>
      <c r="G173" s="6">
        <f t="shared" si="90"/>
        <v>0</v>
      </c>
      <c r="H173" s="21">
        <v>1</v>
      </c>
      <c r="I173" s="6">
        <f t="shared" si="91"/>
        <v>0</v>
      </c>
      <c r="J173" s="7" t="s">
        <v>10</v>
      </c>
      <c r="K173" s="9"/>
      <c r="L173" s="8"/>
    </row>
    <row r="174" spans="1:12" ht="31.5" customHeight="1" x14ac:dyDescent="0.25">
      <c r="A174" s="1"/>
      <c r="B174" s="2"/>
      <c r="C174" s="2"/>
      <c r="D174" s="3">
        <v>0.3</v>
      </c>
      <c r="E174" s="4"/>
      <c r="F174" s="5"/>
      <c r="G174" s="6">
        <f t="shared" si="90"/>
        <v>0</v>
      </c>
      <c r="H174" s="21">
        <v>1</v>
      </c>
      <c r="I174" s="6">
        <f t="shared" si="91"/>
        <v>0</v>
      </c>
      <c r="J174" s="7" t="s">
        <v>10</v>
      </c>
      <c r="K174" s="9"/>
      <c r="L174" s="8"/>
    </row>
    <row r="175" spans="1:12" ht="31.5" customHeight="1" x14ac:dyDescent="0.25">
      <c r="A175" s="1"/>
      <c r="B175" s="2"/>
      <c r="C175" s="2"/>
      <c r="D175" s="3">
        <v>0.3</v>
      </c>
      <c r="E175" s="4"/>
      <c r="F175" s="5"/>
      <c r="G175" s="6">
        <f t="shared" si="90"/>
        <v>0</v>
      </c>
      <c r="H175" s="21">
        <v>1</v>
      </c>
      <c r="I175" s="6">
        <f t="shared" si="91"/>
        <v>0</v>
      </c>
      <c r="J175" s="7" t="s">
        <v>10</v>
      </c>
      <c r="K175" s="9"/>
      <c r="L175" s="8"/>
    </row>
    <row r="176" spans="1:12" ht="31.5" customHeight="1" x14ac:dyDescent="0.25">
      <c r="A176" s="1"/>
      <c r="B176" s="2"/>
      <c r="C176" s="2"/>
      <c r="D176" s="3">
        <v>0.3</v>
      </c>
      <c r="E176" s="4"/>
      <c r="F176" s="5"/>
      <c r="G176" s="6">
        <f t="shared" si="90"/>
        <v>0</v>
      </c>
      <c r="H176" s="21">
        <v>1</v>
      </c>
      <c r="I176" s="6">
        <f t="shared" si="91"/>
        <v>0</v>
      </c>
      <c r="J176" s="7" t="s">
        <v>10</v>
      </c>
      <c r="K176" s="9"/>
      <c r="L176" s="8"/>
    </row>
    <row r="177" spans="1:12" ht="31.5" customHeight="1" x14ac:dyDescent="0.25">
      <c r="A177" s="1"/>
      <c r="B177" s="2"/>
      <c r="C177" s="2"/>
      <c r="D177" s="3">
        <v>1.8</v>
      </c>
      <c r="E177" s="4"/>
      <c r="F177" s="5"/>
      <c r="G177" s="6">
        <f t="shared" si="90"/>
        <v>0</v>
      </c>
      <c r="H177" s="21">
        <v>1</v>
      </c>
      <c r="I177" s="6">
        <f t="shared" si="91"/>
        <v>0</v>
      </c>
      <c r="J177" s="7" t="s">
        <v>10</v>
      </c>
      <c r="K177" s="9"/>
      <c r="L177" s="8"/>
    </row>
    <row r="178" spans="1:12" ht="31.5" customHeight="1" x14ac:dyDescent="0.25">
      <c r="A178" s="1"/>
      <c r="B178" s="2"/>
      <c r="C178" s="2"/>
      <c r="D178" s="3">
        <v>0.3</v>
      </c>
      <c r="E178" s="4"/>
      <c r="F178" s="5"/>
      <c r="G178" s="6">
        <f t="shared" si="90"/>
        <v>0</v>
      </c>
      <c r="H178" s="21">
        <v>1</v>
      </c>
      <c r="I178" s="6">
        <f t="shared" si="91"/>
        <v>0</v>
      </c>
      <c r="J178" s="7" t="s">
        <v>10</v>
      </c>
      <c r="K178" s="9"/>
      <c r="L178" s="8"/>
    </row>
    <row r="179" spans="1:12" ht="31.5" customHeight="1" x14ac:dyDescent="0.25">
      <c r="A179" s="1"/>
      <c r="B179" s="2"/>
      <c r="C179" s="2"/>
      <c r="D179" s="3">
        <v>1.8</v>
      </c>
      <c r="E179" s="4"/>
      <c r="F179" s="5"/>
      <c r="G179" s="6">
        <f t="shared" si="90"/>
        <v>0</v>
      </c>
      <c r="H179" s="21">
        <v>1</v>
      </c>
      <c r="I179" s="6">
        <f t="shared" si="91"/>
        <v>0</v>
      </c>
      <c r="J179" s="7" t="s">
        <v>10</v>
      </c>
      <c r="K179" s="9"/>
      <c r="L179" s="8"/>
    </row>
    <row r="180" spans="1:12" ht="31.5" customHeight="1" x14ac:dyDescent="0.25">
      <c r="A180" s="1"/>
      <c r="B180" s="2"/>
      <c r="C180" s="2"/>
      <c r="D180" s="3">
        <v>0.3</v>
      </c>
      <c r="E180" s="4"/>
      <c r="F180" s="5"/>
      <c r="G180" s="6">
        <f t="shared" si="90"/>
        <v>0</v>
      </c>
      <c r="H180" s="21">
        <v>1</v>
      </c>
      <c r="I180" s="6">
        <f t="shared" si="91"/>
        <v>0</v>
      </c>
      <c r="J180" s="7" t="s">
        <v>10</v>
      </c>
      <c r="K180" s="9"/>
      <c r="L180" s="8"/>
    </row>
    <row r="181" spans="1:12" ht="31.5" customHeight="1" x14ac:dyDescent="0.25">
      <c r="A181" s="1"/>
      <c r="B181" s="2"/>
      <c r="C181" s="2"/>
      <c r="D181" s="3">
        <v>0.3</v>
      </c>
      <c r="E181" s="4"/>
      <c r="F181" s="5"/>
      <c r="G181" s="6">
        <f t="shared" si="90"/>
        <v>0</v>
      </c>
      <c r="H181" s="21">
        <v>1</v>
      </c>
      <c r="I181" s="6">
        <f t="shared" si="91"/>
        <v>0</v>
      </c>
      <c r="J181" s="7" t="s">
        <v>10</v>
      </c>
      <c r="K181" s="9"/>
      <c r="L181" s="8"/>
    </row>
    <row r="182" spans="1:12" ht="31.5" customHeight="1" x14ac:dyDescent="0.25">
      <c r="A182" s="1"/>
      <c r="B182" s="2"/>
      <c r="C182" s="2"/>
      <c r="D182" s="3">
        <v>0.3</v>
      </c>
      <c r="E182" s="4"/>
      <c r="F182" s="5"/>
      <c r="G182" s="6">
        <f t="shared" si="90"/>
        <v>0</v>
      </c>
      <c r="H182" s="21">
        <v>1</v>
      </c>
      <c r="I182" s="6">
        <f t="shared" si="91"/>
        <v>0</v>
      </c>
      <c r="J182" s="7" t="s">
        <v>10</v>
      </c>
      <c r="K182" s="9"/>
      <c r="L182" s="8"/>
    </row>
    <row r="183" spans="1:12" ht="31.5" customHeight="1" x14ac:dyDescent="0.25">
      <c r="A183" s="1"/>
      <c r="B183" s="2"/>
      <c r="C183" s="2"/>
      <c r="D183" s="3">
        <v>0.3</v>
      </c>
      <c r="E183" s="4"/>
      <c r="F183" s="5"/>
      <c r="G183" s="6">
        <f t="shared" si="90"/>
        <v>0</v>
      </c>
      <c r="H183" s="21">
        <v>1</v>
      </c>
      <c r="I183" s="6">
        <f t="shared" si="91"/>
        <v>0</v>
      </c>
      <c r="J183" s="7" t="s">
        <v>10</v>
      </c>
      <c r="K183" s="9"/>
      <c r="L183" s="8"/>
    </row>
    <row r="184" spans="1:12" ht="31.5" customHeight="1" x14ac:dyDescent="0.25">
      <c r="A184" s="1"/>
      <c r="B184" s="2"/>
      <c r="C184" s="2"/>
      <c r="D184" s="3">
        <v>0.3</v>
      </c>
      <c r="E184" s="4"/>
      <c r="F184" s="5"/>
      <c r="G184" s="6">
        <f t="shared" si="90"/>
        <v>0</v>
      </c>
      <c r="H184" s="21">
        <v>1</v>
      </c>
      <c r="I184" s="6">
        <f t="shared" si="91"/>
        <v>0</v>
      </c>
      <c r="J184" s="7" t="s">
        <v>10</v>
      </c>
      <c r="K184" s="9"/>
      <c r="L184" s="8"/>
    </row>
    <row r="185" spans="1:12" ht="31.5" customHeight="1" x14ac:dyDescent="0.25">
      <c r="A185" s="1"/>
      <c r="B185" s="2"/>
      <c r="C185" s="2"/>
      <c r="D185" s="3">
        <v>0.3</v>
      </c>
      <c r="E185" s="4"/>
      <c r="F185" s="5"/>
      <c r="G185" s="6">
        <f t="shared" si="90"/>
        <v>0</v>
      </c>
      <c r="H185" s="21">
        <v>1</v>
      </c>
      <c r="I185" s="6">
        <f t="shared" si="91"/>
        <v>0</v>
      </c>
      <c r="J185" s="7" t="s">
        <v>10</v>
      </c>
      <c r="K185" s="9"/>
      <c r="L185" s="8"/>
    </row>
    <row r="186" spans="1:12" ht="31.5" customHeight="1" x14ac:dyDescent="0.25">
      <c r="A186" s="1"/>
      <c r="B186" s="2"/>
      <c r="C186" s="2"/>
      <c r="D186" s="3">
        <v>1.8</v>
      </c>
      <c r="E186" s="4"/>
      <c r="F186" s="5"/>
      <c r="G186" s="6">
        <f t="shared" si="90"/>
        <v>0</v>
      </c>
      <c r="H186" s="21">
        <v>1</v>
      </c>
      <c r="I186" s="6">
        <f t="shared" si="91"/>
        <v>0</v>
      </c>
      <c r="J186" s="7" t="s">
        <v>10</v>
      </c>
      <c r="K186" s="9"/>
      <c r="L186" s="8"/>
    </row>
    <row r="187" spans="1:12" ht="31.5" customHeight="1" x14ac:dyDescent="0.25">
      <c r="A187" s="1"/>
      <c r="B187" s="2"/>
      <c r="C187" s="2"/>
      <c r="D187" s="3">
        <v>0.3</v>
      </c>
      <c r="E187" s="4"/>
      <c r="F187" s="5"/>
      <c r="G187" s="6">
        <f t="shared" si="90"/>
        <v>0</v>
      </c>
      <c r="H187" s="21">
        <v>1</v>
      </c>
      <c r="I187" s="6">
        <f t="shared" si="91"/>
        <v>0</v>
      </c>
      <c r="J187" s="7" t="s">
        <v>10</v>
      </c>
      <c r="K187" s="9"/>
      <c r="L187" s="8"/>
    </row>
    <row r="188" spans="1:12" ht="31.5" customHeight="1" x14ac:dyDescent="0.25">
      <c r="A188" s="1"/>
      <c r="B188" s="2"/>
      <c r="C188" s="2"/>
      <c r="D188" s="3">
        <v>1.8</v>
      </c>
      <c r="E188" s="4"/>
      <c r="F188" s="5"/>
      <c r="G188" s="6">
        <f t="shared" si="90"/>
        <v>0</v>
      </c>
      <c r="H188" s="21">
        <v>1</v>
      </c>
      <c r="I188" s="6">
        <f t="shared" si="91"/>
        <v>0</v>
      </c>
      <c r="J188" s="7" t="s">
        <v>10</v>
      </c>
      <c r="K188" s="9"/>
      <c r="L188" s="8"/>
    </row>
    <row r="189" spans="1:12" ht="31.5" customHeight="1" x14ac:dyDescent="0.25">
      <c r="A189" s="1"/>
      <c r="B189" s="2"/>
      <c r="C189" s="2"/>
      <c r="D189" s="3">
        <v>0.3</v>
      </c>
      <c r="E189" s="4"/>
      <c r="F189" s="5"/>
      <c r="G189" s="6">
        <f t="shared" si="90"/>
        <v>0</v>
      </c>
      <c r="H189" s="21">
        <v>1</v>
      </c>
      <c r="I189" s="6">
        <f t="shared" si="91"/>
        <v>0</v>
      </c>
      <c r="J189" s="7" t="s">
        <v>10</v>
      </c>
      <c r="K189" s="9"/>
      <c r="L189" s="8"/>
    </row>
    <row r="190" spans="1:12" ht="31.5" customHeight="1" x14ac:dyDescent="0.25">
      <c r="A190" s="1"/>
      <c r="B190" s="2"/>
      <c r="C190" s="2"/>
      <c r="D190" s="3">
        <v>0.3</v>
      </c>
      <c r="E190" s="4"/>
      <c r="F190" s="5"/>
      <c r="G190" s="6">
        <f t="shared" si="90"/>
        <v>0</v>
      </c>
      <c r="H190" s="21">
        <v>1</v>
      </c>
      <c r="I190" s="6">
        <f t="shared" si="91"/>
        <v>0</v>
      </c>
      <c r="J190" s="7" t="s">
        <v>10</v>
      </c>
      <c r="K190" s="9"/>
      <c r="L190" s="8"/>
    </row>
    <row r="191" spans="1:12" ht="31.5" customHeight="1" x14ac:dyDescent="0.25">
      <c r="A191" s="1"/>
      <c r="B191" s="2"/>
      <c r="C191" s="2"/>
      <c r="D191" s="3">
        <v>0.3</v>
      </c>
      <c r="E191" s="4"/>
      <c r="F191" s="5"/>
      <c r="G191" s="6">
        <f t="shared" si="90"/>
        <v>0</v>
      </c>
      <c r="H191" s="21">
        <v>1</v>
      </c>
      <c r="I191" s="6">
        <f t="shared" si="91"/>
        <v>0</v>
      </c>
      <c r="J191" s="7" t="s">
        <v>10</v>
      </c>
      <c r="K191" s="9"/>
      <c r="L191" s="8"/>
    </row>
    <row r="192" spans="1:12" ht="31.5" customHeight="1" x14ac:dyDescent="0.25">
      <c r="A192" s="1"/>
      <c r="B192" s="2"/>
      <c r="C192" s="2"/>
      <c r="D192" s="3">
        <v>0.3</v>
      </c>
      <c r="E192" s="4"/>
      <c r="F192" s="5"/>
      <c r="G192" s="6">
        <f t="shared" si="90"/>
        <v>0</v>
      </c>
      <c r="H192" s="21">
        <v>1</v>
      </c>
      <c r="I192" s="6">
        <f t="shared" si="91"/>
        <v>0</v>
      </c>
      <c r="J192" s="7" t="s">
        <v>10</v>
      </c>
      <c r="K192" s="9"/>
      <c r="L192" s="8"/>
    </row>
    <row r="193" spans="1:12" ht="31.5" customHeight="1" x14ac:dyDescent="0.25">
      <c r="A193" s="1"/>
      <c r="B193" s="2"/>
      <c r="C193" s="2"/>
      <c r="D193" s="3">
        <v>0.3</v>
      </c>
      <c r="E193" s="4"/>
      <c r="F193" s="5"/>
      <c r="G193" s="6">
        <f t="shared" ref="G193:G197" si="92">(B193+(C193*D193))</f>
        <v>0</v>
      </c>
      <c r="H193" s="21">
        <v>1</v>
      </c>
      <c r="I193" s="6">
        <f t="shared" ref="I193:I197" si="93">(B193+(C193*D193))*H193</f>
        <v>0</v>
      </c>
      <c r="J193" s="7" t="s">
        <v>10</v>
      </c>
      <c r="K193" s="9"/>
      <c r="L193" s="8"/>
    </row>
    <row r="194" spans="1:12" ht="31.5" customHeight="1" x14ac:dyDescent="0.25">
      <c r="A194" s="1"/>
      <c r="B194" s="2"/>
      <c r="C194" s="2"/>
      <c r="D194" s="3">
        <v>0.3</v>
      </c>
      <c r="E194" s="4"/>
      <c r="F194" s="5"/>
      <c r="G194" s="6">
        <f t="shared" si="92"/>
        <v>0</v>
      </c>
      <c r="H194" s="21">
        <v>1</v>
      </c>
      <c r="I194" s="6">
        <f t="shared" si="93"/>
        <v>0</v>
      </c>
      <c r="J194" s="7" t="s">
        <v>10</v>
      </c>
      <c r="K194" s="9"/>
      <c r="L194" s="8"/>
    </row>
    <row r="195" spans="1:12" ht="31.5" customHeight="1" x14ac:dyDescent="0.25">
      <c r="A195" s="1"/>
      <c r="B195" s="2"/>
      <c r="C195" s="2"/>
      <c r="D195" s="3">
        <v>1.8</v>
      </c>
      <c r="E195" s="4"/>
      <c r="F195" s="5"/>
      <c r="G195" s="6">
        <f t="shared" si="92"/>
        <v>0</v>
      </c>
      <c r="H195" s="21">
        <v>1</v>
      </c>
      <c r="I195" s="6">
        <f t="shared" si="93"/>
        <v>0</v>
      </c>
      <c r="J195" s="7" t="s">
        <v>10</v>
      </c>
      <c r="K195" s="9"/>
      <c r="L195" s="8"/>
    </row>
    <row r="196" spans="1:12" ht="31.5" customHeight="1" x14ac:dyDescent="0.25">
      <c r="A196" s="1"/>
      <c r="B196" s="2"/>
      <c r="C196" s="2"/>
      <c r="D196" s="3">
        <v>0.3</v>
      </c>
      <c r="E196" s="4"/>
      <c r="F196" s="5"/>
      <c r="G196" s="6">
        <f t="shared" si="92"/>
        <v>0</v>
      </c>
      <c r="H196" s="21">
        <v>1</v>
      </c>
      <c r="I196" s="6">
        <f t="shared" si="93"/>
        <v>0</v>
      </c>
      <c r="J196" s="7" t="s">
        <v>10</v>
      </c>
      <c r="K196" s="9"/>
      <c r="L196" s="8"/>
    </row>
    <row r="197" spans="1:12" ht="31.5" customHeight="1" x14ac:dyDescent="0.25">
      <c r="A197" s="1"/>
      <c r="B197" s="2"/>
      <c r="C197" s="2"/>
      <c r="D197" s="3">
        <v>1.8</v>
      </c>
      <c r="E197" s="4"/>
      <c r="F197" s="5"/>
      <c r="G197" s="6">
        <f t="shared" si="92"/>
        <v>0</v>
      </c>
      <c r="H197" s="21">
        <v>1</v>
      </c>
      <c r="I197" s="6">
        <f t="shared" si="93"/>
        <v>0</v>
      </c>
      <c r="J197" s="7" t="s">
        <v>10</v>
      </c>
      <c r="K197" s="9"/>
      <c r="L197" s="8"/>
    </row>
    <row r="198" spans="1:12" ht="31.5" customHeight="1" x14ac:dyDescent="0.25">
      <c r="A198" s="1"/>
      <c r="B198" s="2"/>
      <c r="C198" s="2"/>
      <c r="D198" s="3">
        <v>0.3</v>
      </c>
      <c r="E198" s="4"/>
      <c r="F198" s="5"/>
      <c r="G198" s="6">
        <f t="shared" si="90"/>
        <v>0</v>
      </c>
      <c r="H198" s="21">
        <v>1</v>
      </c>
      <c r="I198" s="6">
        <f t="shared" si="91"/>
        <v>0</v>
      </c>
      <c r="J198" s="7" t="s">
        <v>10</v>
      </c>
      <c r="K198" s="9"/>
      <c r="L198" s="8"/>
    </row>
    <row r="199" spans="1:12" ht="31.5" customHeight="1" x14ac:dyDescent="0.25">
      <c r="A199" s="1"/>
      <c r="B199" s="2"/>
      <c r="C199" s="2"/>
      <c r="D199" s="3">
        <v>0.3</v>
      </c>
      <c r="E199" s="4"/>
      <c r="F199" s="5"/>
      <c r="G199" s="6">
        <f t="shared" si="90"/>
        <v>0</v>
      </c>
      <c r="H199" s="21">
        <v>1</v>
      </c>
      <c r="I199" s="6">
        <f t="shared" si="91"/>
        <v>0</v>
      </c>
      <c r="J199" s="7" t="s">
        <v>10</v>
      </c>
      <c r="K199" s="9"/>
      <c r="L199" s="8"/>
    </row>
    <row r="200" spans="1:12" ht="31.5" customHeight="1" x14ac:dyDescent="0.25">
      <c r="A200" s="1"/>
      <c r="B200" s="2"/>
      <c r="C200" s="2"/>
      <c r="D200" s="3">
        <v>0.3</v>
      </c>
      <c r="E200" s="4"/>
      <c r="F200" s="5"/>
      <c r="G200" s="6">
        <f t="shared" si="90"/>
        <v>0</v>
      </c>
      <c r="H200" s="21">
        <v>1</v>
      </c>
      <c r="I200" s="6">
        <f t="shared" si="91"/>
        <v>0</v>
      </c>
      <c r="J200" s="7" t="s">
        <v>10</v>
      </c>
      <c r="K200" s="9"/>
      <c r="L200" s="8"/>
    </row>
    <row r="201" spans="1:12" ht="31.15" customHeight="1" x14ac:dyDescent="0.25">
      <c r="A201" s="1"/>
      <c r="B201" s="2"/>
      <c r="C201" s="2"/>
      <c r="D201" s="3">
        <v>0.3</v>
      </c>
      <c r="E201" s="4"/>
      <c r="F201" s="5"/>
      <c r="G201" s="6">
        <f t="shared" si="90"/>
        <v>0</v>
      </c>
      <c r="H201" s="21">
        <v>1</v>
      </c>
      <c r="I201" s="6">
        <f t="shared" si="91"/>
        <v>0</v>
      </c>
      <c r="J201" s="7" t="s">
        <v>10</v>
      </c>
      <c r="K201" s="9"/>
      <c r="L201" s="8"/>
    </row>
    <row r="202" spans="1:12" ht="31.5" customHeight="1" x14ac:dyDescent="0.25">
      <c r="A202" s="1"/>
      <c r="B202" s="2"/>
      <c r="C202" s="2"/>
      <c r="D202" s="3">
        <v>1.8</v>
      </c>
      <c r="E202" s="4"/>
      <c r="F202" s="5"/>
      <c r="G202" s="6">
        <f t="shared" si="90"/>
        <v>0</v>
      </c>
      <c r="H202" s="21">
        <v>1</v>
      </c>
      <c r="I202" s="6">
        <f t="shared" si="91"/>
        <v>0</v>
      </c>
      <c r="J202" s="7" t="s">
        <v>10</v>
      </c>
      <c r="K202" s="9"/>
      <c r="L202" s="8"/>
    </row>
    <row r="203" spans="1:12" ht="31.5" customHeight="1" x14ac:dyDescent="0.25">
      <c r="A203" s="1"/>
      <c r="B203" s="2"/>
      <c r="C203" s="2"/>
      <c r="D203" s="3">
        <v>0.3</v>
      </c>
      <c r="E203" s="4"/>
      <c r="F203" s="5"/>
      <c r="G203" s="6">
        <f t="shared" si="90"/>
        <v>0</v>
      </c>
      <c r="H203" s="21">
        <v>1</v>
      </c>
      <c r="I203" s="6">
        <f t="shared" si="91"/>
        <v>0</v>
      </c>
      <c r="J203" s="7" t="s">
        <v>10</v>
      </c>
      <c r="K203" s="9"/>
      <c r="L203" s="8"/>
    </row>
    <row r="204" spans="1:12" ht="31.15" customHeight="1" x14ac:dyDescent="0.25">
      <c r="A204" s="1"/>
      <c r="B204" s="2"/>
      <c r="C204" s="2"/>
      <c r="D204" s="3">
        <v>1.8</v>
      </c>
      <c r="E204" s="4"/>
      <c r="F204" s="5"/>
      <c r="G204" s="6">
        <f t="shared" si="90"/>
        <v>0</v>
      </c>
      <c r="H204" s="21">
        <v>1</v>
      </c>
      <c r="I204" s="6">
        <f t="shared" si="91"/>
        <v>0</v>
      </c>
      <c r="J204" s="7" t="s">
        <v>10</v>
      </c>
      <c r="K204" s="9"/>
      <c r="L204" s="8"/>
    </row>
    <row r="205" spans="1:12" ht="31.5" customHeight="1" x14ac:dyDescent="0.25">
      <c r="A205" s="1"/>
      <c r="B205" s="2"/>
      <c r="C205" s="2"/>
      <c r="D205" s="3">
        <v>0.3</v>
      </c>
      <c r="E205" s="4"/>
      <c r="F205" s="5"/>
      <c r="G205" s="6">
        <f t="shared" si="90"/>
        <v>0</v>
      </c>
      <c r="H205" s="21">
        <v>1</v>
      </c>
      <c r="I205" s="6">
        <f t="shared" si="91"/>
        <v>0</v>
      </c>
      <c r="J205" s="7" t="s">
        <v>10</v>
      </c>
      <c r="K205" s="9"/>
      <c r="L205" s="8"/>
    </row>
    <row r="206" spans="1:12" ht="31.5" customHeight="1" x14ac:dyDescent="0.25">
      <c r="A206" s="1"/>
      <c r="B206" s="2"/>
      <c r="C206" s="2"/>
      <c r="D206" s="3">
        <v>0.3</v>
      </c>
      <c r="E206" s="4"/>
      <c r="F206" s="5"/>
      <c r="G206" s="6">
        <f t="shared" si="90"/>
        <v>0</v>
      </c>
      <c r="H206" s="21">
        <v>1</v>
      </c>
      <c r="I206" s="6">
        <f t="shared" si="91"/>
        <v>0</v>
      </c>
      <c r="J206" s="7" t="s">
        <v>10</v>
      </c>
      <c r="K206" s="9"/>
      <c r="L206" s="8"/>
    </row>
    <row r="207" spans="1:12" ht="31.5" customHeight="1" x14ac:dyDescent="0.25">
      <c r="A207" s="1"/>
      <c r="B207" s="2"/>
      <c r="C207" s="2"/>
      <c r="D207" s="3">
        <v>1.8</v>
      </c>
      <c r="E207" s="4"/>
      <c r="F207" s="5"/>
      <c r="G207" s="6">
        <f t="shared" si="90"/>
        <v>0</v>
      </c>
      <c r="H207" s="21">
        <v>1</v>
      </c>
      <c r="I207" s="6">
        <f t="shared" si="91"/>
        <v>0</v>
      </c>
      <c r="J207" s="7" t="s">
        <v>10</v>
      </c>
      <c r="K207" s="9"/>
      <c r="L207" s="8"/>
    </row>
    <row r="208" spans="1:12" ht="31.5" customHeight="1" x14ac:dyDescent="0.25">
      <c r="A208" s="1"/>
      <c r="B208" s="2"/>
      <c r="C208" s="2"/>
      <c r="D208" s="3">
        <v>0.3</v>
      </c>
      <c r="E208" s="4"/>
      <c r="F208" s="5"/>
      <c r="G208" s="6">
        <f t="shared" si="90"/>
        <v>0</v>
      </c>
      <c r="H208" s="21">
        <v>1</v>
      </c>
      <c r="I208" s="6">
        <f t="shared" si="91"/>
        <v>0</v>
      </c>
      <c r="J208" s="7" t="s">
        <v>10</v>
      </c>
      <c r="K208" s="9"/>
      <c r="L208" s="8"/>
    </row>
    <row r="209" spans="1:12" ht="31.15" customHeight="1" x14ac:dyDescent="0.25">
      <c r="A209" s="1"/>
      <c r="B209" s="2"/>
      <c r="C209" s="2"/>
      <c r="D209" s="3">
        <v>1.8</v>
      </c>
      <c r="E209" s="4"/>
      <c r="F209" s="5"/>
      <c r="G209" s="6">
        <f t="shared" si="90"/>
        <v>0</v>
      </c>
      <c r="H209" s="21">
        <v>1</v>
      </c>
      <c r="I209" s="6">
        <f t="shared" si="91"/>
        <v>0</v>
      </c>
      <c r="J209" s="7" t="s">
        <v>10</v>
      </c>
      <c r="K209" s="9"/>
      <c r="L209" s="8"/>
    </row>
    <row r="210" spans="1:12" ht="31.5" customHeight="1" x14ac:dyDescent="0.25">
      <c r="A210" s="1"/>
      <c r="B210" s="2"/>
      <c r="C210" s="2"/>
      <c r="D210" s="3">
        <v>0.3</v>
      </c>
      <c r="E210" s="4"/>
      <c r="F210" s="5"/>
      <c r="G210" s="6">
        <f t="shared" si="90"/>
        <v>0</v>
      </c>
      <c r="H210" s="21">
        <v>1</v>
      </c>
      <c r="I210" s="6">
        <f t="shared" si="91"/>
        <v>0</v>
      </c>
      <c r="J210" s="7" t="s">
        <v>10</v>
      </c>
      <c r="K210" s="9"/>
      <c r="L210" s="8"/>
    </row>
    <row r="211" spans="1:12" ht="31.5" customHeight="1" x14ac:dyDescent="0.25">
      <c r="A211" s="1"/>
      <c r="B211" s="2"/>
      <c r="C211" s="2"/>
      <c r="D211" s="3">
        <v>0.3</v>
      </c>
      <c r="E211" s="4"/>
      <c r="F211" s="5"/>
      <c r="G211" s="6">
        <f t="shared" si="90"/>
        <v>0</v>
      </c>
      <c r="H211" s="21">
        <v>1</v>
      </c>
      <c r="I211" s="6">
        <f t="shared" si="91"/>
        <v>0</v>
      </c>
      <c r="J211" s="7" t="s">
        <v>10</v>
      </c>
      <c r="K211" s="9"/>
      <c r="L211" s="8"/>
    </row>
    <row r="212" spans="1:12" ht="31.5" customHeight="1" x14ac:dyDescent="0.25">
      <c r="A212" s="1"/>
      <c r="B212" s="2"/>
      <c r="C212" s="2"/>
      <c r="D212" s="3">
        <v>0.3</v>
      </c>
      <c r="E212" s="4"/>
      <c r="F212" s="5"/>
      <c r="G212" s="6">
        <f t="shared" si="90"/>
        <v>0</v>
      </c>
      <c r="H212" s="21">
        <v>1</v>
      </c>
      <c r="I212" s="6">
        <f t="shared" si="91"/>
        <v>0</v>
      </c>
      <c r="J212" s="7" t="s">
        <v>10</v>
      </c>
      <c r="K212" s="9"/>
      <c r="L212" s="8"/>
    </row>
    <row r="213" spans="1:12" ht="31.5" customHeight="1" x14ac:dyDescent="0.25">
      <c r="A213" s="1"/>
      <c r="B213" s="2"/>
      <c r="C213" s="2"/>
      <c r="D213" s="3">
        <v>0.3</v>
      </c>
      <c r="E213" s="4"/>
      <c r="F213" s="5"/>
      <c r="G213" s="6">
        <f t="shared" si="90"/>
        <v>0</v>
      </c>
      <c r="H213" s="21">
        <v>1</v>
      </c>
      <c r="I213" s="6">
        <f t="shared" si="91"/>
        <v>0</v>
      </c>
      <c r="J213" s="7" t="s">
        <v>10</v>
      </c>
      <c r="K213" s="9"/>
      <c r="L213" s="8"/>
    </row>
    <row r="214" spans="1:12" ht="31.5" customHeight="1" x14ac:dyDescent="0.25">
      <c r="A214" s="1"/>
      <c r="B214" s="2"/>
      <c r="C214" s="2"/>
      <c r="D214" s="3">
        <v>0.3</v>
      </c>
      <c r="E214" s="4"/>
      <c r="F214" s="5"/>
      <c r="G214" s="6">
        <f t="shared" si="90"/>
        <v>0</v>
      </c>
      <c r="H214" s="21">
        <v>1</v>
      </c>
      <c r="I214" s="6">
        <f t="shared" si="91"/>
        <v>0</v>
      </c>
      <c r="J214" s="7" t="s">
        <v>10</v>
      </c>
      <c r="K214" s="9"/>
      <c r="L214" s="8"/>
    </row>
    <row r="215" spans="1:12" ht="31.15" customHeight="1" x14ac:dyDescent="0.25">
      <c r="A215" s="1"/>
      <c r="B215" s="2"/>
      <c r="C215" s="2"/>
      <c r="D215" s="3">
        <v>0.3</v>
      </c>
      <c r="E215" s="4"/>
      <c r="F215" s="5"/>
      <c r="G215" s="6">
        <f t="shared" si="90"/>
        <v>0</v>
      </c>
      <c r="H215" s="21">
        <v>1</v>
      </c>
      <c r="I215" s="6">
        <f t="shared" si="91"/>
        <v>0</v>
      </c>
      <c r="J215" s="7" t="s">
        <v>10</v>
      </c>
      <c r="K215" s="9"/>
      <c r="L215" s="8"/>
    </row>
    <row r="216" spans="1:12" ht="31.5" customHeight="1" x14ac:dyDescent="0.25">
      <c r="A216" s="1"/>
      <c r="B216" s="2"/>
      <c r="C216" s="2"/>
      <c r="D216" s="3">
        <v>1.8</v>
      </c>
      <c r="E216" s="4"/>
      <c r="F216" s="5"/>
      <c r="G216" s="6">
        <f t="shared" si="90"/>
        <v>0</v>
      </c>
      <c r="H216" s="21">
        <v>1</v>
      </c>
      <c r="I216" s="6">
        <f t="shared" si="91"/>
        <v>0</v>
      </c>
      <c r="J216" s="7" t="s">
        <v>10</v>
      </c>
      <c r="K216" s="9"/>
      <c r="L216" s="8"/>
    </row>
    <row r="217" spans="1:12" ht="31.5" customHeight="1" x14ac:dyDescent="0.25">
      <c r="A217" s="1"/>
      <c r="B217" s="2"/>
      <c r="C217" s="2"/>
      <c r="D217" s="3">
        <v>0.3</v>
      </c>
      <c r="E217" s="4"/>
      <c r="F217" s="5"/>
      <c r="G217" s="6">
        <f t="shared" si="90"/>
        <v>0</v>
      </c>
      <c r="H217" s="21">
        <v>1</v>
      </c>
      <c r="I217" s="6">
        <f t="shared" si="91"/>
        <v>0</v>
      </c>
      <c r="J217" s="7" t="s">
        <v>10</v>
      </c>
      <c r="K217" s="9"/>
      <c r="L217" s="8"/>
    </row>
    <row r="218" spans="1:12" ht="31.5" customHeight="1" x14ac:dyDescent="0.25">
      <c r="A218" s="1"/>
      <c r="B218" s="2"/>
      <c r="C218" s="2"/>
      <c r="D218" s="3">
        <v>1.8</v>
      </c>
      <c r="E218" s="4"/>
      <c r="F218" s="5"/>
      <c r="G218" s="6">
        <f t="shared" si="90"/>
        <v>0</v>
      </c>
      <c r="H218" s="21">
        <v>1</v>
      </c>
      <c r="I218" s="6">
        <f t="shared" si="91"/>
        <v>0</v>
      </c>
      <c r="J218" s="7" t="s">
        <v>10</v>
      </c>
      <c r="K218" s="9"/>
      <c r="L218" s="8"/>
    </row>
    <row r="219" spans="1:12" ht="31.5" customHeight="1" x14ac:dyDescent="0.25">
      <c r="A219" s="1"/>
      <c r="B219" s="2"/>
      <c r="C219" s="2"/>
      <c r="D219" s="3">
        <v>0.3</v>
      </c>
      <c r="E219" s="4"/>
      <c r="F219" s="5"/>
      <c r="G219" s="6">
        <f t="shared" si="90"/>
        <v>0</v>
      </c>
      <c r="H219" s="21">
        <v>1</v>
      </c>
      <c r="I219" s="6">
        <f t="shared" si="91"/>
        <v>0</v>
      </c>
      <c r="J219" s="7" t="s">
        <v>10</v>
      </c>
      <c r="K219" s="9"/>
      <c r="L219" s="8"/>
    </row>
    <row r="220" spans="1:12" ht="31.15" customHeight="1" x14ac:dyDescent="0.25">
      <c r="A220" s="1"/>
      <c r="B220" s="2"/>
      <c r="C220" s="2"/>
      <c r="D220" s="3">
        <v>0.3</v>
      </c>
      <c r="E220" s="4"/>
      <c r="F220" s="5"/>
      <c r="G220" s="6">
        <f t="shared" si="90"/>
        <v>0</v>
      </c>
      <c r="H220" s="21">
        <v>1</v>
      </c>
      <c r="I220" s="6">
        <f t="shared" si="91"/>
        <v>0</v>
      </c>
      <c r="J220" s="7" t="s">
        <v>10</v>
      </c>
      <c r="K220" s="9"/>
      <c r="L220" s="8"/>
    </row>
    <row r="221" spans="1:12" ht="31.5" customHeight="1" x14ac:dyDescent="0.25">
      <c r="A221" s="1"/>
      <c r="B221" s="2"/>
      <c r="C221" s="2"/>
      <c r="D221" s="3">
        <v>0.3</v>
      </c>
      <c r="E221" s="4"/>
      <c r="F221" s="5"/>
      <c r="G221" s="6">
        <f t="shared" si="90"/>
        <v>0</v>
      </c>
      <c r="H221" s="21">
        <v>1</v>
      </c>
      <c r="I221" s="6">
        <f t="shared" si="91"/>
        <v>0</v>
      </c>
      <c r="J221" s="7" t="s">
        <v>10</v>
      </c>
      <c r="K221" s="9"/>
      <c r="L221" s="8"/>
    </row>
    <row r="222" spans="1:12" ht="31.5" customHeight="1" x14ac:dyDescent="0.25">
      <c r="A222" s="1"/>
      <c r="B222" s="2"/>
      <c r="C222" s="2"/>
      <c r="D222" s="3">
        <v>0.3</v>
      </c>
      <c r="E222" s="4"/>
      <c r="F222" s="5"/>
      <c r="G222" s="6">
        <f t="shared" si="90"/>
        <v>0</v>
      </c>
      <c r="H222" s="21">
        <v>1</v>
      </c>
      <c r="I222" s="6">
        <f t="shared" si="91"/>
        <v>0</v>
      </c>
      <c r="J222" s="7" t="s">
        <v>10</v>
      </c>
      <c r="K222" s="9"/>
      <c r="L222" s="8"/>
    </row>
    <row r="223" spans="1:12" ht="31.5" customHeight="1" x14ac:dyDescent="0.25">
      <c r="A223" s="1"/>
      <c r="B223" s="2"/>
      <c r="C223" s="2"/>
      <c r="D223" s="3">
        <v>0.3</v>
      </c>
      <c r="E223" s="4"/>
      <c r="F223" s="5"/>
      <c r="G223" s="6">
        <f t="shared" si="90"/>
        <v>0</v>
      </c>
      <c r="H223" s="21">
        <v>1</v>
      </c>
      <c r="I223" s="6">
        <f t="shared" si="91"/>
        <v>0</v>
      </c>
      <c r="J223" s="7" t="s">
        <v>10</v>
      </c>
      <c r="K223" s="9"/>
      <c r="L223" s="8"/>
    </row>
    <row r="224" spans="1:12" ht="31.15" customHeight="1" x14ac:dyDescent="0.25">
      <c r="A224" s="1"/>
      <c r="B224" s="2"/>
      <c r="C224" s="2"/>
      <c r="D224" s="3">
        <v>0.3</v>
      </c>
      <c r="E224" s="4"/>
      <c r="F224" s="5"/>
      <c r="G224" s="6">
        <f t="shared" si="90"/>
        <v>0</v>
      </c>
      <c r="H224" s="21">
        <v>1</v>
      </c>
      <c r="I224" s="6">
        <f t="shared" si="91"/>
        <v>0</v>
      </c>
      <c r="J224" s="7" t="s">
        <v>10</v>
      </c>
      <c r="K224" s="9"/>
      <c r="L224" s="8"/>
    </row>
    <row r="225" spans="1:12" ht="31.5" customHeight="1" x14ac:dyDescent="0.25">
      <c r="A225" s="1"/>
      <c r="B225" s="2"/>
      <c r="C225" s="2"/>
      <c r="D225" s="3">
        <v>1.8</v>
      </c>
      <c r="E225" s="4"/>
      <c r="F225" s="5"/>
      <c r="G225" s="6">
        <f t="shared" si="90"/>
        <v>0</v>
      </c>
      <c r="H225" s="21">
        <v>1</v>
      </c>
      <c r="I225" s="6">
        <f t="shared" si="91"/>
        <v>0</v>
      </c>
      <c r="J225" s="7" t="s">
        <v>10</v>
      </c>
      <c r="K225" s="9"/>
      <c r="L225" s="8"/>
    </row>
    <row r="226" spans="1:12" ht="31.5" customHeight="1" x14ac:dyDescent="0.25">
      <c r="A226" s="1"/>
      <c r="B226" s="2"/>
      <c r="C226" s="2"/>
      <c r="D226" s="3">
        <v>0.3</v>
      </c>
      <c r="E226" s="4"/>
      <c r="F226" s="5"/>
      <c r="G226" s="6">
        <f t="shared" si="90"/>
        <v>0</v>
      </c>
      <c r="H226" s="21">
        <v>1</v>
      </c>
      <c r="I226" s="6">
        <f t="shared" si="91"/>
        <v>0</v>
      </c>
      <c r="J226" s="7" t="s">
        <v>10</v>
      </c>
      <c r="K226" s="9"/>
      <c r="L226" s="8"/>
    </row>
    <row r="227" spans="1:12" ht="31.5" customHeight="1" x14ac:dyDescent="0.25">
      <c r="A227" s="1"/>
      <c r="B227" s="2"/>
      <c r="C227" s="2"/>
      <c r="D227" s="3">
        <v>1.8</v>
      </c>
      <c r="E227" s="4"/>
      <c r="F227" s="5"/>
      <c r="G227" s="6">
        <f t="shared" si="90"/>
        <v>0</v>
      </c>
      <c r="H227" s="21">
        <v>1</v>
      </c>
      <c r="I227" s="6">
        <f t="shared" si="91"/>
        <v>0</v>
      </c>
      <c r="J227" s="7" t="s">
        <v>10</v>
      </c>
      <c r="K227" s="9"/>
      <c r="L227" s="8"/>
    </row>
    <row r="228" spans="1:12" ht="31.5" customHeight="1" x14ac:dyDescent="0.25">
      <c r="A228" s="1"/>
      <c r="B228" s="2"/>
      <c r="C228" s="2"/>
      <c r="D228" s="3">
        <v>0.3</v>
      </c>
      <c r="E228" s="4"/>
      <c r="F228" s="5"/>
      <c r="G228" s="6">
        <f t="shared" ref="G228:G229" si="94">(B228+(C228*D228))</f>
        <v>0</v>
      </c>
      <c r="H228" s="21">
        <v>1</v>
      </c>
      <c r="I228" s="6">
        <f t="shared" ref="I228:I229" si="95">(B228+(C228*D228))*H228</f>
        <v>0</v>
      </c>
      <c r="J228" s="7" t="s">
        <v>10</v>
      </c>
      <c r="K228" s="9"/>
      <c r="L228" s="8"/>
    </row>
    <row r="229" spans="1:12" ht="31.5" customHeight="1" x14ac:dyDescent="0.25">
      <c r="A229" s="1"/>
      <c r="B229" s="2"/>
      <c r="C229" s="2"/>
      <c r="D229" s="3">
        <v>0.5</v>
      </c>
      <c r="E229" s="4"/>
      <c r="F229" s="5"/>
      <c r="G229" s="6">
        <f t="shared" si="94"/>
        <v>0</v>
      </c>
      <c r="H229" s="21">
        <v>1</v>
      </c>
      <c r="I229" s="6">
        <f t="shared" si="95"/>
        <v>0</v>
      </c>
      <c r="J229" s="7" t="s">
        <v>10</v>
      </c>
      <c r="K229" s="9"/>
      <c r="L229" s="8"/>
    </row>
    <row r="230" spans="1:12" ht="31.5" customHeight="1" thickBot="1" x14ac:dyDescent="0.3">
      <c r="A230" s="66" t="s">
        <v>49</v>
      </c>
      <c r="B230" s="67">
        <f>+SUMPRODUCT(B164:B229,H164:H229)</f>
        <v>0</v>
      </c>
      <c r="C230" s="68"/>
      <c r="D230" s="69">
        <f>+SUMPRODUCT(C164:C229,D164:D229,H164:H229)</f>
        <v>0</v>
      </c>
      <c r="E230" s="67"/>
      <c r="F230" s="70"/>
      <c r="G230" s="71"/>
      <c r="H230" s="71"/>
      <c r="I230" s="70">
        <f>SUM(I164:I229)</f>
        <v>0</v>
      </c>
      <c r="J230" s="72" t="s">
        <v>10</v>
      </c>
      <c r="K230" s="216"/>
      <c r="L230" s="217"/>
    </row>
    <row r="231" spans="1:12" ht="31.5" customHeight="1" x14ac:dyDescent="0.25">
      <c r="A231" s="1"/>
      <c r="B231" s="2"/>
      <c r="C231" s="2"/>
      <c r="D231" s="3">
        <v>0.3</v>
      </c>
      <c r="E231" s="4"/>
      <c r="F231" s="5"/>
      <c r="G231" s="6">
        <f t="shared" ref="G231:G289" si="96">(B231+(C231*D231))</f>
        <v>0</v>
      </c>
      <c r="H231" s="21">
        <v>1</v>
      </c>
      <c r="I231" s="6">
        <f t="shared" ref="I231:I289" si="97">(B231+(C231*D231))*H231</f>
        <v>0</v>
      </c>
      <c r="J231" s="7" t="s">
        <v>10</v>
      </c>
      <c r="K231" s="9"/>
      <c r="L231" s="8"/>
    </row>
    <row r="232" spans="1:12" ht="31.5" customHeight="1" x14ac:dyDescent="0.25">
      <c r="A232" s="1"/>
      <c r="B232" s="2"/>
      <c r="C232" s="2"/>
      <c r="D232" s="3">
        <v>0.3</v>
      </c>
      <c r="E232" s="4"/>
      <c r="F232" s="5"/>
      <c r="G232" s="6">
        <f t="shared" si="96"/>
        <v>0</v>
      </c>
      <c r="H232" s="21">
        <v>1</v>
      </c>
      <c r="I232" s="6">
        <f t="shared" si="97"/>
        <v>0</v>
      </c>
      <c r="J232" s="7" t="s">
        <v>10</v>
      </c>
      <c r="K232" s="9"/>
      <c r="L232" s="8"/>
    </row>
    <row r="233" spans="1:12" ht="31.5" customHeight="1" x14ac:dyDescent="0.25">
      <c r="A233" s="1"/>
      <c r="B233" s="2"/>
      <c r="C233" s="2"/>
      <c r="D233" s="3">
        <v>0.3</v>
      </c>
      <c r="E233" s="4"/>
      <c r="F233" s="5"/>
      <c r="G233" s="6">
        <f t="shared" si="96"/>
        <v>0</v>
      </c>
      <c r="H233" s="21">
        <v>1</v>
      </c>
      <c r="I233" s="6">
        <f t="shared" si="97"/>
        <v>0</v>
      </c>
      <c r="J233" s="7" t="s">
        <v>10</v>
      </c>
      <c r="K233" s="9"/>
      <c r="L233" s="8"/>
    </row>
    <row r="234" spans="1:12" ht="31.5" customHeight="1" x14ac:dyDescent="0.25">
      <c r="A234" s="1"/>
      <c r="B234" s="2"/>
      <c r="C234" s="2"/>
      <c r="D234" s="3">
        <v>1.8</v>
      </c>
      <c r="E234" s="4"/>
      <c r="F234" s="5"/>
      <c r="G234" s="6">
        <f t="shared" si="96"/>
        <v>0</v>
      </c>
      <c r="H234" s="21">
        <v>1</v>
      </c>
      <c r="I234" s="6">
        <f t="shared" si="97"/>
        <v>0</v>
      </c>
      <c r="J234" s="7" t="s">
        <v>10</v>
      </c>
      <c r="K234" s="9"/>
      <c r="L234" s="8"/>
    </row>
    <row r="235" spans="1:12" ht="31.5" customHeight="1" x14ac:dyDescent="0.25">
      <c r="A235" s="1"/>
      <c r="B235" s="2"/>
      <c r="C235" s="2"/>
      <c r="D235" s="3">
        <v>0.3</v>
      </c>
      <c r="E235" s="4"/>
      <c r="F235" s="5"/>
      <c r="G235" s="6">
        <f t="shared" si="96"/>
        <v>0</v>
      </c>
      <c r="H235" s="21">
        <v>1</v>
      </c>
      <c r="I235" s="6">
        <f t="shared" si="97"/>
        <v>0</v>
      </c>
      <c r="J235" s="7" t="s">
        <v>10</v>
      </c>
      <c r="K235" s="9"/>
      <c r="L235" s="8"/>
    </row>
    <row r="236" spans="1:12" ht="31.5" customHeight="1" x14ac:dyDescent="0.25">
      <c r="A236" s="1"/>
      <c r="B236" s="2"/>
      <c r="C236" s="2"/>
      <c r="D236" s="3">
        <v>1.8</v>
      </c>
      <c r="E236" s="4"/>
      <c r="F236" s="5"/>
      <c r="G236" s="6">
        <f t="shared" si="96"/>
        <v>0</v>
      </c>
      <c r="H236" s="21">
        <v>1</v>
      </c>
      <c r="I236" s="6">
        <f t="shared" si="97"/>
        <v>0</v>
      </c>
      <c r="J236" s="7" t="s">
        <v>10</v>
      </c>
      <c r="K236" s="9"/>
      <c r="L236" s="8"/>
    </row>
    <row r="237" spans="1:12" ht="31.5" customHeight="1" x14ac:dyDescent="0.25">
      <c r="A237" s="1"/>
      <c r="B237" s="2"/>
      <c r="C237" s="2"/>
      <c r="D237" s="3">
        <v>0.3</v>
      </c>
      <c r="E237" s="4"/>
      <c r="F237" s="5"/>
      <c r="G237" s="6">
        <f t="shared" si="96"/>
        <v>0</v>
      </c>
      <c r="H237" s="21">
        <v>1</v>
      </c>
      <c r="I237" s="6">
        <f t="shared" si="97"/>
        <v>0</v>
      </c>
      <c r="J237" s="7" t="s">
        <v>10</v>
      </c>
      <c r="K237" s="9"/>
      <c r="L237" s="8"/>
    </row>
    <row r="238" spans="1:12" ht="31.5" customHeight="1" x14ac:dyDescent="0.25">
      <c r="A238" s="1"/>
      <c r="B238" s="2"/>
      <c r="C238" s="2"/>
      <c r="D238" s="3">
        <v>0.3</v>
      </c>
      <c r="E238" s="4"/>
      <c r="F238" s="5"/>
      <c r="G238" s="6">
        <f t="shared" si="96"/>
        <v>0</v>
      </c>
      <c r="H238" s="21">
        <v>1</v>
      </c>
      <c r="I238" s="6">
        <f t="shared" si="97"/>
        <v>0</v>
      </c>
      <c r="J238" s="7" t="s">
        <v>10</v>
      </c>
      <c r="K238" s="9"/>
      <c r="L238" s="8"/>
    </row>
    <row r="239" spans="1:12" ht="31.5" customHeight="1" x14ac:dyDescent="0.25">
      <c r="A239" s="1"/>
      <c r="B239" s="2"/>
      <c r="C239" s="2"/>
      <c r="D239" s="3">
        <v>0.3</v>
      </c>
      <c r="E239" s="4"/>
      <c r="F239" s="5"/>
      <c r="G239" s="6">
        <f t="shared" si="96"/>
        <v>0</v>
      </c>
      <c r="H239" s="21">
        <v>1</v>
      </c>
      <c r="I239" s="6">
        <f t="shared" si="97"/>
        <v>0</v>
      </c>
      <c r="J239" s="7" t="s">
        <v>10</v>
      </c>
      <c r="K239" s="9"/>
      <c r="L239" s="8"/>
    </row>
    <row r="240" spans="1:12" ht="31.5" customHeight="1" x14ac:dyDescent="0.25">
      <c r="A240" s="1"/>
      <c r="B240" s="2"/>
      <c r="C240" s="2"/>
      <c r="D240" s="3">
        <v>0.3</v>
      </c>
      <c r="E240" s="4"/>
      <c r="F240" s="5"/>
      <c r="G240" s="6">
        <f t="shared" si="96"/>
        <v>0</v>
      </c>
      <c r="H240" s="21">
        <v>1</v>
      </c>
      <c r="I240" s="6">
        <f t="shared" si="97"/>
        <v>0</v>
      </c>
      <c r="J240" s="7" t="s">
        <v>10</v>
      </c>
      <c r="K240" s="9"/>
      <c r="L240" s="8"/>
    </row>
    <row r="241" spans="1:12" ht="31.5" customHeight="1" x14ac:dyDescent="0.25">
      <c r="A241" s="1"/>
      <c r="B241" s="2"/>
      <c r="C241" s="2"/>
      <c r="D241" s="3">
        <v>1.8</v>
      </c>
      <c r="E241" s="4"/>
      <c r="F241" s="5"/>
      <c r="G241" s="6">
        <f t="shared" si="96"/>
        <v>0</v>
      </c>
      <c r="H241" s="21">
        <v>1</v>
      </c>
      <c r="I241" s="6">
        <f t="shared" si="97"/>
        <v>0</v>
      </c>
      <c r="J241" s="7" t="s">
        <v>10</v>
      </c>
      <c r="K241" s="9"/>
      <c r="L241" s="8"/>
    </row>
    <row r="242" spans="1:12" ht="31.5" customHeight="1" x14ac:dyDescent="0.25">
      <c r="A242" s="1"/>
      <c r="B242" s="2"/>
      <c r="C242" s="2"/>
      <c r="D242" s="3">
        <v>0.3</v>
      </c>
      <c r="E242" s="4"/>
      <c r="F242" s="5"/>
      <c r="G242" s="6">
        <f t="shared" si="96"/>
        <v>0</v>
      </c>
      <c r="H242" s="21">
        <v>1</v>
      </c>
      <c r="I242" s="6">
        <f t="shared" si="97"/>
        <v>0</v>
      </c>
      <c r="J242" s="7" t="s">
        <v>10</v>
      </c>
      <c r="K242" s="9"/>
      <c r="L242" s="8"/>
    </row>
    <row r="243" spans="1:12" ht="31.5" customHeight="1" x14ac:dyDescent="0.25">
      <c r="A243" s="1"/>
      <c r="B243" s="2"/>
      <c r="C243" s="2"/>
      <c r="D243" s="3">
        <v>1.8</v>
      </c>
      <c r="E243" s="4"/>
      <c r="F243" s="5"/>
      <c r="G243" s="6">
        <f t="shared" si="96"/>
        <v>0</v>
      </c>
      <c r="H243" s="21">
        <v>1</v>
      </c>
      <c r="I243" s="6">
        <f t="shared" si="97"/>
        <v>0</v>
      </c>
      <c r="J243" s="7" t="s">
        <v>10</v>
      </c>
      <c r="K243" s="9"/>
      <c r="L243" s="8"/>
    </row>
    <row r="244" spans="1:12" ht="31.5" customHeight="1" x14ac:dyDescent="0.25">
      <c r="A244" s="1"/>
      <c r="B244" s="2"/>
      <c r="C244" s="2"/>
      <c r="D244" s="3">
        <v>0.3</v>
      </c>
      <c r="E244" s="4"/>
      <c r="F244" s="5"/>
      <c r="G244" s="6">
        <f t="shared" si="96"/>
        <v>0</v>
      </c>
      <c r="H244" s="21">
        <v>1</v>
      </c>
      <c r="I244" s="6">
        <f t="shared" si="97"/>
        <v>0</v>
      </c>
      <c r="J244" s="7" t="s">
        <v>10</v>
      </c>
      <c r="K244" s="9"/>
      <c r="L244" s="8"/>
    </row>
    <row r="245" spans="1:12" ht="31.5" customHeight="1" x14ac:dyDescent="0.25">
      <c r="A245" s="1"/>
      <c r="B245" s="2"/>
      <c r="C245" s="2"/>
      <c r="D245" s="3">
        <v>0.3</v>
      </c>
      <c r="E245" s="4"/>
      <c r="F245" s="5"/>
      <c r="G245" s="6">
        <f t="shared" si="96"/>
        <v>0</v>
      </c>
      <c r="H245" s="21">
        <v>1</v>
      </c>
      <c r="I245" s="6">
        <f t="shared" si="97"/>
        <v>0</v>
      </c>
      <c r="J245" s="7" t="s">
        <v>10</v>
      </c>
      <c r="K245" s="9"/>
      <c r="L245" s="8"/>
    </row>
    <row r="246" spans="1:12" ht="31.5" customHeight="1" x14ac:dyDescent="0.25">
      <c r="A246" s="1"/>
      <c r="B246" s="2"/>
      <c r="C246" s="2"/>
      <c r="D246" s="3">
        <v>0.3</v>
      </c>
      <c r="E246" s="4"/>
      <c r="F246" s="5"/>
      <c r="G246" s="6">
        <f t="shared" si="96"/>
        <v>0</v>
      </c>
      <c r="H246" s="21">
        <v>1</v>
      </c>
      <c r="I246" s="6">
        <f t="shared" si="97"/>
        <v>0</v>
      </c>
      <c r="J246" s="7" t="s">
        <v>10</v>
      </c>
      <c r="K246" s="9"/>
      <c r="L246" s="8"/>
    </row>
    <row r="247" spans="1:12" ht="31.5" customHeight="1" x14ac:dyDescent="0.25">
      <c r="A247" s="1"/>
      <c r="B247" s="2"/>
      <c r="C247" s="2"/>
      <c r="D247" s="3">
        <v>0.3</v>
      </c>
      <c r="E247" s="4"/>
      <c r="F247" s="5"/>
      <c r="G247" s="6">
        <f t="shared" si="96"/>
        <v>0</v>
      </c>
      <c r="H247" s="21">
        <v>1</v>
      </c>
      <c r="I247" s="6">
        <f t="shared" si="97"/>
        <v>0</v>
      </c>
      <c r="J247" s="7" t="s">
        <v>10</v>
      </c>
      <c r="K247" s="9"/>
      <c r="L247" s="8"/>
    </row>
    <row r="248" spans="1:12" ht="31.5" customHeight="1" x14ac:dyDescent="0.25">
      <c r="A248" s="1"/>
      <c r="B248" s="2"/>
      <c r="C248" s="2"/>
      <c r="D248" s="3">
        <v>1.8</v>
      </c>
      <c r="E248" s="4"/>
      <c r="F248" s="5"/>
      <c r="G248" s="6">
        <f t="shared" si="96"/>
        <v>0</v>
      </c>
      <c r="H248" s="21">
        <v>1</v>
      </c>
      <c r="I248" s="6">
        <f t="shared" si="97"/>
        <v>0</v>
      </c>
      <c r="J248" s="7" t="s">
        <v>10</v>
      </c>
      <c r="K248" s="9"/>
      <c r="L248" s="8"/>
    </row>
    <row r="249" spans="1:12" ht="31.5" customHeight="1" x14ac:dyDescent="0.25">
      <c r="A249" s="1"/>
      <c r="B249" s="2"/>
      <c r="C249" s="2"/>
      <c r="D249" s="3">
        <v>0.3</v>
      </c>
      <c r="E249" s="4"/>
      <c r="F249" s="5"/>
      <c r="G249" s="6">
        <f t="shared" si="96"/>
        <v>0</v>
      </c>
      <c r="H249" s="21">
        <v>1</v>
      </c>
      <c r="I249" s="6">
        <f t="shared" si="97"/>
        <v>0</v>
      </c>
      <c r="J249" s="7" t="s">
        <v>10</v>
      </c>
      <c r="K249" s="9"/>
      <c r="L249" s="8"/>
    </row>
    <row r="250" spans="1:12" ht="31.5" customHeight="1" x14ac:dyDescent="0.25">
      <c r="A250" s="1"/>
      <c r="B250" s="2"/>
      <c r="C250" s="2"/>
      <c r="D250" s="3">
        <v>1.8</v>
      </c>
      <c r="E250" s="4"/>
      <c r="F250" s="5"/>
      <c r="G250" s="6">
        <f t="shared" si="96"/>
        <v>0</v>
      </c>
      <c r="H250" s="21">
        <v>1</v>
      </c>
      <c r="I250" s="6">
        <f t="shared" si="97"/>
        <v>0</v>
      </c>
      <c r="J250" s="7" t="s">
        <v>10</v>
      </c>
      <c r="K250" s="9"/>
      <c r="L250" s="8"/>
    </row>
    <row r="251" spans="1:12" ht="31.5" customHeight="1" x14ac:dyDescent="0.25">
      <c r="A251" s="1"/>
      <c r="B251" s="2"/>
      <c r="C251" s="2"/>
      <c r="D251" s="3">
        <v>0.3</v>
      </c>
      <c r="E251" s="4"/>
      <c r="F251" s="5"/>
      <c r="G251" s="6">
        <f t="shared" si="96"/>
        <v>0</v>
      </c>
      <c r="H251" s="21">
        <v>1</v>
      </c>
      <c r="I251" s="6">
        <f t="shared" si="97"/>
        <v>0</v>
      </c>
      <c r="J251" s="7" t="s">
        <v>10</v>
      </c>
      <c r="K251" s="9"/>
      <c r="L251" s="8"/>
    </row>
    <row r="252" spans="1:12" ht="31.5" customHeight="1" x14ac:dyDescent="0.25">
      <c r="A252" s="1"/>
      <c r="B252" s="2"/>
      <c r="C252" s="2"/>
      <c r="D252" s="3">
        <v>0.3</v>
      </c>
      <c r="E252" s="4"/>
      <c r="F252" s="5"/>
      <c r="G252" s="6">
        <f t="shared" si="96"/>
        <v>0</v>
      </c>
      <c r="H252" s="21">
        <v>1</v>
      </c>
      <c r="I252" s="6">
        <f t="shared" si="97"/>
        <v>0</v>
      </c>
      <c r="J252" s="7" t="s">
        <v>10</v>
      </c>
      <c r="K252" s="9"/>
      <c r="L252" s="8"/>
    </row>
    <row r="253" spans="1:12" ht="31.5" customHeight="1" x14ac:dyDescent="0.25">
      <c r="A253" s="1"/>
      <c r="B253" s="2"/>
      <c r="C253" s="2"/>
      <c r="D253" s="3">
        <v>0.3</v>
      </c>
      <c r="E253" s="4"/>
      <c r="F253" s="5"/>
      <c r="G253" s="6">
        <f t="shared" si="96"/>
        <v>0</v>
      </c>
      <c r="H253" s="21">
        <v>1</v>
      </c>
      <c r="I253" s="6">
        <f t="shared" si="97"/>
        <v>0</v>
      </c>
      <c r="J253" s="7" t="s">
        <v>10</v>
      </c>
      <c r="K253" s="9"/>
      <c r="L253" s="8"/>
    </row>
    <row r="254" spans="1:12" ht="31.5" customHeight="1" x14ac:dyDescent="0.25">
      <c r="A254" s="1"/>
      <c r="B254" s="2"/>
      <c r="C254" s="2"/>
      <c r="D254" s="3">
        <v>0.3</v>
      </c>
      <c r="E254" s="4"/>
      <c r="F254" s="5"/>
      <c r="G254" s="6">
        <f t="shared" si="96"/>
        <v>0</v>
      </c>
      <c r="H254" s="21">
        <v>1</v>
      </c>
      <c r="I254" s="6">
        <f t="shared" si="97"/>
        <v>0</v>
      </c>
      <c r="J254" s="7" t="s">
        <v>10</v>
      </c>
      <c r="K254" s="9"/>
      <c r="L254" s="8"/>
    </row>
    <row r="255" spans="1:12" ht="31.5" customHeight="1" x14ac:dyDescent="0.25">
      <c r="A255" s="1"/>
      <c r="B255" s="2"/>
      <c r="C255" s="2"/>
      <c r="D255" s="3">
        <v>1.8</v>
      </c>
      <c r="E255" s="4"/>
      <c r="F255" s="5"/>
      <c r="G255" s="6">
        <f t="shared" si="96"/>
        <v>0</v>
      </c>
      <c r="H255" s="21">
        <v>1</v>
      </c>
      <c r="I255" s="6">
        <f t="shared" si="97"/>
        <v>0</v>
      </c>
      <c r="J255" s="7" t="s">
        <v>10</v>
      </c>
      <c r="K255" s="9"/>
      <c r="L255" s="8"/>
    </row>
    <row r="256" spans="1:12" ht="31.5" customHeight="1" x14ac:dyDescent="0.25">
      <c r="A256" s="1"/>
      <c r="B256" s="2"/>
      <c r="C256" s="2"/>
      <c r="D256" s="3">
        <v>0.3</v>
      </c>
      <c r="E256" s="4"/>
      <c r="F256" s="5"/>
      <c r="G256" s="6">
        <f t="shared" si="96"/>
        <v>0</v>
      </c>
      <c r="H256" s="21">
        <v>1</v>
      </c>
      <c r="I256" s="6">
        <f t="shared" si="97"/>
        <v>0</v>
      </c>
      <c r="J256" s="7" t="s">
        <v>10</v>
      </c>
      <c r="K256" s="9"/>
      <c r="L256" s="8"/>
    </row>
    <row r="257" spans="1:12" ht="31.5" customHeight="1" x14ac:dyDescent="0.25">
      <c r="A257" s="1"/>
      <c r="B257" s="2"/>
      <c r="C257" s="2"/>
      <c r="D257" s="3">
        <v>1.8</v>
      </c>
      <c r="E257" s="4"/>
      <c r="F257" s="5"/>
      <c r="G257" s="6">
        <f t="shared" si="96"/>
        <v>0</v>
      </c>
      <c r="H257" s="21">
        <v>1</v>
      </c>
      <c r="I257" s="6">
        <f t="shared" si="97"/>
        <v>0</v>
      </c>
      <c r="J257" s="7" t="s">
        <v>10</v>
      </c>
      <c r="K257" s="9"/>
      <c r="L257" s="8"/>
    </row>
    <row r="258" spans="1:12" ht="31.5" customHeight="1" x14ac:dyDescent="0.25">
      <c r="A258" s="1"/>
      <c r="B258" s="2"/>
      <c r="C258" s="2"/>
      <c r="D258" s="3">
        <v>0.3</v>
      </c>
      <c r="E258" s="4"/>
      <c r="F258" s="5"/>
      <c r="G258" s="6">
        <f t="shared" si="96"/>
        <v>0</v>
      </c>
      <c r="H258" s="21">
        <v>1</v>
      </c>
      <c r="I258" s="6">
        <f t="shared" si="97"/>
        <v>0</v>
      </c>
      <c r="J258" s="7" t="s">
        <v>10</v>
      </c>
      <c r="K258" s="9"/>
      <c r="L258" s="8"/>
    </row>
    <row r="259" spans="1:12" ht="31.5" customHeight="1" x14ac:dyDescent="0.25">
      <c r="A259" s="1"/>
      <c r="B259" s="2"/>
      <c r="C259" s="2"/>
      <c r="D259" s="3">
        <v>0.3</v>
      </c>
      <c r="E259" s="4"/>
      <c r="F259" s="5"/>
      <c r="G259" s="6">
        <f t="shared" si="96"/>
        <v>0</v>
      </c>
      <c r="H259" s="21">
        <v>1</v>
      </c>
      <c r="I259" s="6">
        <f t="shared" si="97"/>
        <v>0</v>
      </c>
      <c r="J259" s="7" t="s">
        <v>10</v>
      </c>
      <c r="K259" s="9"/>
      <c r="L259" s="8"/>
    </row>
    <row r="260" spans="1:12" ht="31.5" customHeight="1" x14ac:dyDescent="0.25">
      <c r="A260" s="1"/>
      <c r="B260" s="2"/>
      <c r="C260" s="2"/>
      <c r="D260" s="3">
        <v>1.8</v>
      </c>
      <c r="E260" s="4"/>
      <c r="F260" s="5"/>
      <c r="G260" s="6">
        <f t="shared" si="96"/>
        <v>0</v>
      </c>
      <c r="H260" s="21">
        <v>1</v>
      </c>
      <c r="I260" s="6">
        <f t="shared" si="97"/>
        <v>0</v>
      </c>
      <c r="J260" s="7" t="s">
        <v>10</v>
      </c>
      <c r="K260" s="9"/>
      <c r="L260" s="8"/>
    </row>
    <row r="261" spans="1:12" ht="31.5" customHeight="1" x14ac:dyDescent="0.25">
      <c r="A261" s="1"/>
      <c r="B261" s="2"/>
      <c r="C261" s="2"/>
      <c r="D261" s="3">
        <v>0.3</v>
      </c>
      <c r="E261" s="4"/>
      <c r="F261" s="5"/>
      <c r="G261" s="6">
        <f t="shared" si="96"/>
        <v>0</v>
      </c>
      <c r="H261" s="21">
        <v>1</v>
      </c>
      <c r="I261" s="6">
        <f t="shared" si="97"/>
        <v>0</v>
      </c>
      <c r="J261" s="7" t="s">
        <v>10</v>
      </c>
      <c r="K261" s="9"/>
      <c r="L261" s="8"/>
    </row>
    <row r="262" spans="1:12" ht="31.5" customHeight="1" x14ac:dyDescent="0.25">
      <c r="A262" s="1"/>
      <c r="B262" s="2"/>
      <c r="C262" s="2"/>
      <c r="D262" s="3">
        <v>1.8</v>
      </c>
      <c r="E262" s="4"/>
      <c r="F262" s="5"/>
      <c r="G262" s="6">
        <f t="shared" si="96"/>
        <v>0</v>
      </c>
      <c r="H262" s="21">
        <v>1</v>
      </c>
      <c r="I262" s="6">
        <f t="shared" si="97"/>
        <v>0</v>
      </c>
      <c r="J262" s="7" t="s">
        <v>10</v>
      </c>
      <c r="K262" s="9"/>
      <c r="L262" s="8"/>
    </row>
    <row r="263" spans="1:12" ht="31.5" customHeight="1" x14ac:dyDescent="0.25">
      <c r="A263" s="1"/>
      <c r="B263" s="2"/>
      <c r="C263" s="2"/>
      <c r="D263" s="3">
        <v>0.3</v>
      </c>
      <c r="E263" s="4"/>
      <c r="F263" s="5"/>
      <c r="G263" s="6">
        <f t="shared" si="96"/>
        <v>0</v>
      </c>
      <c r="H263" s="21">
        <v>1</v>
      </c>
      <c r="I263" s="6">
        <f t="shared" si="97"/>
        <v>0</v>
      </c>
      <c r="J263" s="7" t="s">
        <v>10</v>
      </c>
      <c r="K263" s="9"/>
      <c r="L263" s="8"/>
    </row>
    <row r="264" spans="1:12" ht="31.5" customHeight="1" x14ac:dyDescent="0.25">
      <c r="A264" s="1"/>
      <c r="B264" s="2"/>
      <c r="C264" s="2"/>
      <c r="D264" s="3">
        <v>1.8</v>
      </c>
      <c r="E264" s="4"/>
      <c r="F264" s="5"/>
      <c r="G264" s="6">
        <f t="shared" si="96"/>
        <v>0</v>
      </c>
      <c r="H264" s="21">
        <v>1</v>
      </c>
      <c r="I264" s="6">
        <f t="shared" si="97"/>
        <v>0</v>
      </c>
      <c r="J264" s="7" t="s">
        <v>10</v>
      </c>
      <c r="K264" s="9"/>
      <c r="L264" s="8"/>
    </row>
    <row r="265" spans="1:12" ht="31.5" customHeight="1" x14ac:dyDescent="0.25">
      <c r="A265" s="1"/>
      <c r="B265" s="2"/>
      <c r="C265" s="2"/>
      <c r="D265" s="3">
        <v>0.3</v>
      </c>
      <c r="E265" s="4"/>
      <c r="F265" s="5"/>
      <c r="G265" s="6">
        <f t="shared" si="96"/>
        <v>0</v>
      </c>
      <c r="H265" s="21">
        <v>1</v>
      </c>
      <c r="I265" s="6">
        <f t="shared" si="97"/>
        <v>0</v>
      </c>
      <c r="J265" s="7" t="s">
        <v>10</v>
      </c>
      <c r="K265" s="9"/>
      <c r="L265" s="8"/>
    </row>
    <row r="266" spans="1:12" ht="31.5" customHeight="1" x14ac:dyDescent="0.25">
      <c r="A266" s="1"/>
      <c r="B266" s="2"/>
      <c r="C266" s="2"/>
      <c r="D266" s="3">
        <v>1.8</v>
      </c>
      <c r="E266" s="4"/>
      <c r="F266" s="5"/>
      <c r="G266" s="6">
        <f t="shared" si="96"/>
        <v>0</v>
      </c>
      <c r="H266" s="21">
        <v>1</v>
      </c>
      <c r="I266" s="6">
        <f t="shared" si="97"/>
        <v>0</v>
      </c>
      <c r="J266" s="7" t="s">
        <v>10</v>
      </c>
      <c r="K266" s="9"/>
      <c r="L266" s="8"/>
    </row>
    <row r="267" spans="1:12" ht="31.5" customHeight="1" x14ac:dyDescent="0.25">
      <c r="A267" s="1"/>
      <c r="B267" s="2"/>
      <c r="C267" s="2"/>
      <c r="D267" s="3">
        <v>0.3</v>
      </c>
      <c r="E267" s="4"/>
      <c r="F267" s="5"/>
      <c r="G267" s="6">
        <f t="shared" si="96"/>
        <v>0</v>
      </c>
      <c r="H267" s="21">
        <v>1</v>
      </c>
      <c r="I267" s="6">
        <f t="shared" si="97"/>
        <v>0</v>
      </c>
      <c r="J267" s="7" t="s">
        <v>10</v>
      </c>
      <c r="K267" s="9"/>
      <c r="L267" s="8"/>
    </row>
    <row r="268" spans="1:12" ht="31.15" customHeight="1" x14ac:dyDescent="0.25">
      <c r="A268" s="1"/>
      <c r="B268" s="2"/>
      <c r="C268" s="2"/>
      <c r="D268" s="3">
        <v>0.3</v>
      </c>
      <c r="E268" s="4"/>
      <c r="F268" s="5"/>
      <c r="G268" s="6">
        <f t="shared" si="96"/>
        <v>0</v>
      </c>
      <c r="H268" s="21">
        <v>1</v>
      </c>
      <c r="I268" s="6">
        <f t="shared" si="97"/>
        <v>0</v>
      </c>
      <c r="J268" s="7" t="s">
        <v>10</v>
      </c>
      <c r="K268" s="9"/>
      <c r="L268" s="8"/>
    </row>
    <row r="269" spans="1:12" ht="31.5" customHeight="1" x14ac:dyDescent="0.25">
      <c r="A269" s="1"/>
      <c r="B269" s="2"/>
      <c r="C269" s="2"/>
      <c r="D269" s="3">
        <v>0.3</v>
      </c>
      <c r="E269" s="4"/>
      <c r="F269" s="5"/>
      <c r="G269" s="6">
        <f t="shared" si="96"/>
        <v>0</v>
      </c>
      <c r="H269" s="21">
        <v>1</v>
      </c>
      <c r="I269" s="6">
        <f t="shared" si="97"/>
        <v>0</v>
      </c>
      <c r="J269" s="7" t="s">
        <v>10</v>
      </c>
      <c r="K269" s="9"/>
      <c r="L269" s="8"/>
    </row>
    <row r="270" spans="1:12" ht="31.5" customHeight="1" x14ac:dyDescent="0.25">
      <c r="A270" s="1"/>
      <c r="B270" s="2"/>
      <c r="C270" s="2"/>
      <c r="D270" s="3">
        <v>0.3</v>
      </c>
      <c r="E270" s="4"/>
      <c r="F270" s="5"/>
      <c r="G270" s="6">
        <f t="shared" si="96"/>
        <v>0</v>
      </c>
      <c r="H270" s="21">
        <v>1</v>
      </c>
      <c r="I270" s="6">
        <f t="shared" si="97"/>
        <v>0</v>
      </c>
      <c r="J270" s="7" t="s">
        <v>10</v>
      </c>
      <c r="K270" s="9"/>
      <c r="L270" s="8"/>
    </row>
    <row r="271" spans="1:12" ht="31.15" customHeight="1" x14ac:dyDescent="0.25">
      <c r="A271" s="1"/>
      <c r="B271" s="2"/>
      <c r="C271" s="2"/>
      <c r="D271" s="3">
        <v>1.8</v>
      </c>
      <c r="E271" s="4"/>
      <c r="F271" s="5"/>
      <c r="G271" s="6">
        <f t="shared" si="96"/>
        <v>0</v>
      </c>
      <c r="H271" s="21">
        <v>1</v>
      </c>
      <c r="I271" s="6">
        <f t="shared" si="97"/>
        <v>0</v>
      </c>
      <c r="J271" s="7" t="s">
        <v>10</v>
      </c>
      <c r="K271" s="9"/>
      <c r="L271" s="8"/>
    </row>
    <row r="272" spans="1:12" ht="31.5" customHeight="1" x14ac:dyDescent="0.25">
      <c r="A272" s="1"/>
      <c r="B272" s="2"/>
      <c r="C272" s="2"/>
      <c r="D272" s="3">
        <v>0.3</v>
      </c>
      <c r="E272" s="4"/>
      <c r="F272" s="5"/>
      <c r="G272" s="6">
        <f t="shared" si="96"/>
        <v>0</v>
      </c>
      <c r="H272" s="21">
        <v>1</v>
      </c>
      <c r="I272" s="6">
        <f t="shared" si="97"/>
        <v>0</v>
      </c>
      <c r="J272" s="7" t="s">
        <v>10</v>
      </c>
      <c r="K272" s="9"/>
      <c r="L272" s="8"/>
    </row>
    <row r="273" spans="1:12" ht="31.5" customHeight="1" x14ac:dyDescent="0.25">
      <c r="A273" s="1"/>
      <c r="B273" s="2"/>
      <c r="C273" s="2"/>
      <c r="D273" s="3">
        <v>1.8</v>
      </c>
      <c r="E273" s="4"/>
      <c r="F273" s="5"/>
      <c r="G273" s="6">
        <f t="shared" si="96"/>
        <v>0</v>
      </c>
      <c r="H273" s="21">
        <v>1</v>
      </c>
      <c r="I273" s="6">
        <f t="shared" si="97"/>
        <v>0</v>
      </c>
      <c r="J273" s="7" t="s">
        <v>10</v>
      </c>
      <c r="K273" s="9"/>
      <c r="L273" s="8"/>
    </row>
    <row r="274" spans="1:12" ht="31.5" customHeight="1" x14ac:dyDescent="0.25">
      <c r="A274" s="1"/>
      <c r="B274" s="2"/>
      <c r="C274" s="2"/>
      <c r="D274" s="3">
        <v>0.3</v>
      </c>
      <c r="E274" s="4"/>
      <c r="F274" s="5"/>
      <c r="G274" s="6">
        <f t="shared" si="96"/>
        <v>0</v>
      </c>
      <c r="H274" s="21">
        <v>1</v>
      </c>
      <c r="I274" s="6">
        <f t="shared" si="97"/>
        <v>0</v>
      </c>
      <c r="J274" s="7" t="s">
        <v>10</v>
      </c>
      <c r="K274" s="9"/>
      <c r="L274" s="8"/>
    </row>
    <row r="275" spans="1:12" ht="31.5" customHeight="1" x14ac:dyDescent="0.25">
      <c r="A275" s="1"/>
      <c r="B275" s="2"/>
      <c r="C275" s="2"/>
      <c r="D275" s="3">
        <v>0.3</v>
      </c>
      <c r="E275" s="4"/>
      <c r="F275" s="5"/>
      <c r="G275" s="6">
        <f t="shared" si="96"/>
        <v>0</v>
      </c>
      <c r="H275" s="21">
        <v>1</v>
      </c>
      <c r="I275" s="6">
        <f t="shared" si="97"/>
        <v>0</v>
      </c>
      <c r="J275" s="7" t="s">
        <v>10</v>
      </c>
      <c r="K275" s="9"/>
      <c r="L275" s="8"/>
    </row>
    <row r="276" spans="1:12" ht="31.15" customHeight="1" x14ac:dyDescent="0.25">
      <c r="A276" s="1"/>
      <c r="B276" s="2"/>
      <c r="C276" s="2"/>
      <c r="D276" s="3">
        <v>0.3</v>
      </c>
      <c r="E276" s="4"/>
      <c r="F276" s="5"/>
      <c r="G276" s="6">
        <f t="shared" si="96"/>
        <v>0</v>
      </c>
      <c r="H276" s="21">
        <v>1</v>
      </c>
      <c r="I276" s="6">
        <f t="shared" si="97"/>
        <v>0</v>
      </c>
      <c r="J276" s="7" t="s">
        <v>10</v>
      </c>
      <c r="K276" s="9"/>
      <c r="L276" s="8"/>
    </row>
    <row r="277" spans="1:12" ht="31.5" customHeight="1" x14ac:dyDescent="0.25">
      <c r="A277" s="1"/>
      <c r="B277" s="2"/>
      <c r="C277" s="2"/>
      <c r="D277" s="3">
        <v>0.3</v>
      </c>
      <c r="E277" s="4"/>
      <c r="F277" s="5"/>
      <c r="G277" s="6">
        <f t="shared" si="96"/>
        <v>0</v>
      </c>
      <c r="H277" s="21">
        <v>1</v>
      </c>
      <c r="I277" s="6">
        <f t="shared" si="97"/>
        <v>0</v>
      </c>
      <c r="J277" s="7" t="s">
        <v>10</v>
      </c>
      <c r="K277" s="9"/>
      <c r="L277" s="8"/>
    </row>
    <row r="278" spans="1:12" ht="31.5" customHeight="1" x14ac:dyDescent="0.25">
      <c r="A278" s="1"/>
      <c r="B278" s="2"/>
      <c r="C278" s="2"/>
      <c r="D278" s="3">
        <v>1.8</v>
      </c>
      <c r="E278" s="4"/>
      <c r="F278" s="5"/>
      <c r="G278" s="6">
        <f t="shared" si="96"/>
        <v>0</v>
      </c>
      <c r="H278" s="21">
        <v>1</v>
      </c>
      <c r="I278" s="6">
        <f t="shared" si="97"/>
        <v>0</v>
      </c>
      <c r="J278" s="7" t="s">
        <v>10</v>
      </c>
      <c r="K278" s="9"/>
      <c r="L278" s="8"/>
    </row>
    <row r="279" spans="1:12" ht="31.5" customHeight="1" x14ac:dyDescent="0.25">
      <c r="A279" s="1"/>
      <c r="B279" s="2"/>
      <c r="C279" s="2"/>
      <c r="D279" s="3">
        <v>0.3</v>
      </c>
      <c r="E279" s="4"/>
      <c r="F279" s="5"/>
      <c r="G279" s="6">
        <f t="shared" si="96"/>
        <v>0</v>
      </c>
      <c r="H279" s="21">
        <v>1</v>
      </c>
      <c r="I279" s="6">
        <f t="shared" si="97"/>
        <v>0</v>
      </c>
      <c r="J279" s="7" t="s">
        <v>10</v>
      </c>
      <c r="K279" s="9"/>
      <c r="L279" s="8"/>
    </row>
    <row r="280" spans="1:12" ht="31.5" customHeight="1" x14ac:dyDescent="0.25">
      <c r="A280" s="1"/>
      <c r="B280" s="2"/>
      <c r="C280" s="2"/>
      <c r="D280" s="3">
        <v>1.8</v>
      </c>
      <c r="E280" s="4"/>
      <c r="F280" s="5"/>
      <c r="G280" s="6">
        <f t="shared" si="96"/>
        <v>0</v>
      </c>
      <c r="H280" s="21">
        <v>1</v>
      </c>
      <c r="I280" s="6">
        <f t="shared" si="97"/>
        <v>0</v>
      </c>
      <c r="J280" s="7" t="s">
        <v>10</v>
      </c>
      <c r="K280" s="9"/>
      <c r="L280" s="8"/>
    </row>
    <row r="281" spans="1:12" ht="31.5" customHeight="1" x14ac:dyDescent="0.25">
      <c r="A281" s="1"/>
      <c r="B281" s="2"/>
      <c r="C281" s="2"/>
      <c r="D281" s="3">
        <v>0.3</v>
      </c>
      <c r="E281" s="4"/>
      <c r="F281" s="5"/>
      <c r="G281" s="6">
        <f>(B281+(C281*D281))</f>
        <v>0</v>
      </c>
      <c r="H281" s="21">
        <v>1</v>
      </c>
      <c r="I281" s="6">
        <f>(B281+(C281*D281))*H281</f>
        <v>0</v>
      </c>
      <c r="J281" s="7" t="s">
        <v>10</v>
      </c>
      <c r="K281" s="9"/>
      <c r="L281" s="8"/>
    </row>
    <row r="282" spans="1:12" ht="31.15" customHeight="1" x14ac:dyDescent="0.25">
      <c r="A282" s="1"/>
      <c r="B282" s="2"/>
      <c r="C282" s="2"/>
      <c r="D282" s="3">
        <v>0.3</v>
      </c>
      <c r="E282" s="4"/>
      <c r="F282" s="5"/>
      <c r="G282" s="6">
        <f>(B282+(C282*D282))</f>
        <v>0</v>
      </c>
      <c r="H282" s="21">
        <v>1</v>
      </c>
      <c r="I282" s="6">
        <f>(B282+(C282*D282))*H282</f>
        <v>0</v>
      </c>
      <c r="J282" s="7" t="s">
        <v>10</v>
      </c>
      <c r="K282" s="9"/>
      <c r="L282" s="8"/>
    </row>
    <row r="283" spans="1:12" ht="31.5" customHeight="1" x14ac:dyDescent="0.25">
      <c r="A283" s="1"/>
      <c r="B283" s="2"/>
      <c r="C283" s="2"/>
      <c r="D283" s="3">
        <v>0.3</v>
      </c>
      <c r="E283" s="4"/>
      <c r="F283" s="5"/>
      <c r="G283" s="6">
        <f>(B283+(C283*D283))</f>
        <v>0</v>
      </c>
      <c r="H283" s="21">
        <v>1</v>
      </c>
      <c r="I283" s="6">
        <f>(B283+(C283*D283))*H283</f>
        <v>0</v>
      </c>
      <c r="J283" s="7" t="s">
        <v>10</v>
      </c>
      <c r="K283" s="9"/>
      <c r="L283" s="8"/>
    </row>
    <row r="284" spans="1:12" ht="31.5" customHeight="1" x14ac:dyDescent="0.25">
      <c r="A284" s="1"/>
      <c r="B284" s="2"/>
      <c r="C284" s="2"/>
      <c r="D284" s="3">
        <v>0.3</v>
      </c>
      <c r="E284" s="4"/>
      <c r="F284" s="5"/>
      <c r="G284" s="6">
        <f>(B284+(C284*D284))</f>
        <v>0</v>
      </c>
      <c r="H284" s="21">
        <v>1</v>
      </c>
      <c r="I284" s="6">
        <f>(B284+(C284*D284))*H284</f>
        <v>0</v>
      </c>
      <c r="J284" s="7" t="s">
        <v>10</v>
      </c>
      <c r="K284" s="9"/>
      <c r="L284" s="8"/>
    </row>
    <row r="285" spans="1:12" ht="31.5" customHeight="1" x14ac:dyDescent="0.25">
      <c r="A285" s="1"/>
      <c r="B285" s="2"/>
      <c r="C285" s="2"/>
      <c r="D285" s="3">
        <v>0.3</v>
      </c>
      <c r="E285" s="4"/>
      <c r="F285" s="5"/>
      <c r="G285" s="6">
        <f t="shared" si="96"/>
        <v>0</v>
      </c>
      <c r="H285" s="21">
        <v>1</v>
      </c>
      <c r="I285" s="6">
        <f t="shared" si="97"/>
        <v>0</v>
      </c>
      <c r="J285" s="7" t="s">
        <v>10</v>
      </c>
      <c r="K285" s="9"/>
      <c r="L285" s="8"/>
    </row>
    <row r="286" spans="1:12" ht="31.5" customHeight="1" x14ac:dyDescent="0.25">
      <c r="A286" s="1"/>
      <c r="B286" s="2"/>
      <c r="C286" s="2"/>
      <c r="D286" s="3">
        <v>0.3</v>
      </c>
      <c r="E286" s="4"/>
      <c r="F286" s="5"/>
      <c r="G286" s="6">
        <f t="shared" si="96"/>
        <v>0</v>
      </c>
      <c r="H286" s="21">
        <v>1</v>
      </c>
      <c r="I286" s="6">
        <f t="shared" si="97"/>
        <v>0</v>
      </c>
      <c r="J286" s="7" t="s">
        <v>10</v>
      </c>
      <c r="K286" s="9"/>
      <c r="L286" s="8"/>
    </row>
    <row r="287" spans="1:12" ht="31.15" customHeight="1" x14ac:dyDescent="0.25">
      <c r="A287" s="1"/>
      <c r="B287" s="2"/>
      <c r="C287" s="2"/>
      <c r="D287" s="3">
        <v>1.8</v>
      </c>
      <c r="E287" s="4"/>
      <c r="F287" s="5"/>
      <c r="G287" s="6">
        <f t="shared" si="96"/>
        <v>0</v>
      </c>
      <c r="H287" s="21">
        <v>1</v>
      </c>
      <c r="I287" s="6">
        <f t="shared" si="97"/>
        <v>0</v>
      </c>
      <c r="J287" s="7" t="s">
        <v>10</v>
      </c>
      <c r="K287" s="9"/>
      <c r="L287" s="8"/>
    </row>
    <row r="288" spans="1:12" ht="31.5" customHeight="1" x14ac:dyDescent="0.25">
      <c r="A288" s="1"/>
      <c r="B288" s="2"/>
      <c r="C288" s="2"/>
      <c r="D288" s="3">
        <v>0.3</v>
      </c>
      <c r="E288" s="4"/>
      <c r="F288" s="5"/>
      <c r="G288" s="6">
        <f t="shared" si="96"/>
        <v>0</v>
      </c>
      <c r="H288" s="21">
        <v>1</v>
      </c>
      <c r="I288" s="6">
        <f t="shared" si="97"/>
        <v>0</v>
      </c>
      <c r="J288" s="7" t="s">
        <v>10</v>
      </c>
      <c r="K288" s="9"/>
      <c r="L288" s="8"/>
    </row>
    <row r="289" spans="1:12" ht="31.5" customHeight="1" x14ac:dyDescent="0.25">
      <c r="A289" s="1"/>
      <c r="B289" s="2"/>
      <c r="C289" s="2"/>
      <c r="D289" s="3">
        <v>1.8</v>
      </c>
      <c r="E289" s="4"/>
      <c r="F289" s="5"/>
      <c r="G289" s="6">
        <f t="shared" si="96"/>
        <v>0</v>
      </c>
      <c r="H289" s="21">
        <v>1</v>
      </c>
      <c r="I289" s="6">
        <f t="shared" si="97"/>
        <v>0</v>
      </c>
      <c r="J289" s="7" t="s">
        <v>10</v>
      </c>
      <c r="K289" s="9"/>
      <c r="L289" s="8"/>
    </row>
    <row r="290" spans="1:12" ht="31.5" customHeight="1" thickBot="1" x14ac:dyDescent="0.3">
      <c r="A290" s="66" t="s">
        <v>50</v>
      </c>
      <c r="B290" s="67">
        <f>+SUMPRODUCT(B231:B289,H231:H289)</f>
        <v>0</v>
      </c>
      <c r="C290" s="68"/>
      <c r="D290" s="69">
        <f>+SUMPRODUCT(C231:C289,D231:D289,H231:H289)</f>
        <v>0</v>
      </c>
      <c r="E290" s="67"/>
      <c r="F290" s="70"/>
      <c r="G290" s="71"/>
      <c r="H290" s="71"/>
      <c r="I290" s="70">
        <f>SUM(I231:I289)</f>
        <v>0</v>
      </c>
      <c r="J290" s="72" t="s">
        <v>10</v>
      </c>
      <c r="K290" s="216"/>
      <c r="L290" s="217"/>
    </row>
    <row r="291" spans="1:12" ht="31.5" customHeight="1" x14ac:dyDescent="0.25">
      <c r="A291" s="1"/>
      <c r="B291" s="2"/>
      <c r="C291" s="2"/>
      <c r="D291" s="3">
        <v>0.3</v>
      </c>
      <c r="E291" s="4"/>
      <c r="F291" s="5"/>
      <c r="G291" s="6">
        <f t="shared" ref="G291:G353" si="98">(B291+(C291*D291))</f>
        <v>0</v>
      </c>
      <c r="H291" s="21">
        <v>1</v>
      </c>
      <c r="I291" s="6">
        <f t="shared" ref="I291:I353" si="99">(B291+(C291*D291))*H291</f>
        <v>0</v>
      </c>
      <c r="J291" s="7" t="s">
        <v>10</v>
      </c>
      <c r="K291" s="9"/>
      <c r="L291" s="8"/>
    </row>
    <row r="292" spans="1:12" ht="31.5" customHeight="1" x14ac:dyDescent="0.25">
      <c r="A292" s="1"/>
      <c r="B292" s="2"/>
      <c r="C292" s="2"/>
      <c r="D292" s="3">
        <v>0.3</v>
      </c>
      <c r="E292" s="4"/>
      <c r="F292" s="5"/>
      <c r="G292" s="6">
        <f t="shared" si="98"/>
        <v>0</v>
      </c>
      <c r="H292" s="21">
        <v>1</v>
      </c>
      <c r="I292" s="6">
        <f t="shared" si="99"/>
        <v>0</v>
      </c>
      <c r="J292" s="7" t="s">
        <v>10</v>
      </c>
      <c r="K292" s="9"/>
      <c r="L292" s="8"/>
    </row>
    <row r="293" spans="1:12" ht="31.5" customHeight="1" x14ac:dyDescent="0.25">
      <c r="A293" s="1"/>
      <c r="B293" s="2"/>
      <c r="C293" s="2"/>
      <c r="D293" s="3">
        <v>0.3</v>
      </c>
      <c r="E293" s="4"/>
      <c r="F293" s="5"/>
      <c r="G293" s="6">
        <f t="shared" si="98"/>
        <v>0</v>
      </c>
      <c r="H293" s="21">
        <v>1</v>
      </c>
      <c r="I293" s="6">
        <f t="shared" si="99"/>
        <v>0</v>
      </c>
      <c r="J293" s="7" t="s">
        <v>10</v>
      </c>
      <c r="K293" s="9"/>
      <c r="L293" s="8"/>
    </row>
    <row r="294" spans="1:12" ht="31.5" customHeight="1" x14ac:dyDescent="0.25">
      <c r="A294" s="1"/>
      <c r="B294" s="2"/>
      <c r="C294" s="2"/>
      <c r="D294" s="3">
        <v>0.3</v>
      </c>
      <c r="E294" s="4"/>
      <c r="F294" s="5"/>
      <c r="G294" s="6">
        <f t="shared" si="98"/>
        <v>0</v>
      </c>
      <c r="H294" s="21">
        <v>1</v>
      </c>
      <c r="I294" s="6">
        <f t="shared" si="99"/>
        <v>0</v>
      </c>
      <c r="J294" s="7" t="s">
        <v>10</v>
      </c>
      <c r="K294" s="9"/>
      <c r="L294" s="8"/>
    </row>
    <row r="295" spans="1:12" ht="31.5" customHeight="1" x14ac:dyDescent="0.25">
      <c r="A295" s="1"/>
      <c r="B295" s="2"/>
      <c r="C295" s="2"/>
      <c r="D295" s="3">
        <v>1.8</v>
      </c>
      <c r="E295" s="4"/>
      <c r="F295" s="5"/>
      <c r="G295" s="6">
        <f t="shared" si="98"/>
        <v>0</v>
      </c>
      <c r="H295" s="21">
        <v>1</v>
      </c>
      <c r="I295" s="6">
        <f t="shared" si="99"/>
        <v>0</v>
      </c>
      <c r="J295" s="7" t="s">
        <v>10</v>
      </c>
      <c r="K295" s="9"/>
      <c r="L295" s="8"/>
    </row>
    <row r="296" spans="1:12" ht="31.5" customHeight="1" x14ac:dyDescent="0.25">
      <c r="A296" s="1"/>
      <c r="B296" s="2"/>
      <c r="C296" s="2"/>
      <c r="D296" s="3">
        <v>0.3</v>
      </c>
      <c r="E296" s="4"/>
      <c r="F296" s="5"/>
      <c r="G296" s="6">
        <f t="shared" si="98"/>
        <v>0</v>
      </c>
      <c r="H296" s="21">
        <v>1</v>
      </c>
      <c r="I296" s="6">
        <f t="shared" si="99"/>
        <v>0</v>
      </c>
      <c r="J296" s="7" t="s">
        <v>10</v>
      </c>
      <c r="K296" s="9"/>
      <c r="L296" s="8"/>
    </row>
    <row r="297" spans="1:12" ht="31.5" customHeight="1" x14ac:dyDescent="0.25">
      <c r="A297" s="1"/>
      <c r="B297" s="2"/>
      <c r="C297" s="2"/>
      <c r="D297" s="3">
        <v>0.3</v>
      </c>
      <c r="E297" s="4"/>
      <c r="F297" s="5"/>
      <c r="G297" s="6">
        <f t="shared" si="98"/>
        <v>0</v>
      </c>
      <c r="H297" s="21">
        <v>1</v>
      </c>
      <c r="I297" s="6">
        <f t="shared" si="99"/>
        <v>0</v>
      </c>
      <c r="J297" s="7" t="s">
        <v>10</v>
      </c>
      <c r="K297" s="9"/>
      <c r="L297" s="8"/>
    </row>
    <row r="298" spans="1:12" ht="31.5" customHeight="1" x14ac:dyDescent="0.25">
      <c r="A298" s="1"/>
      <c r="B298" s="2"/>
      <c r="C298" s="2"/>
      <c r="D298" s="3">
        <v>0.3</v>
      </c>
      <c r="E298" s="4"/>
      <c r="F298" s="5"/>
      <c r="G298" s="6">
        <f t="shared" si="98"/>
        <v>0</v>
      </c>
      <c r="H298" s="21">
        <v>1</v>
      </c>
      <c r="I298" s="6">
        <f t="shared" si="99"/>
        <v>0</v>
      </c>
      <c r="J298" s="7" t="s">
        <v>10</v>
      </c>
      <c r="K298" s="9"/>
      <c r="L298" s="8"/>
    </row>
    <row r="299" spans="1:12" ht="31.5" customHeight="1" x14ac:dyDescent="0.25">
      <c r="A299" s="1"/>
      <c r="B299" s="2"/>
      <c r="C299" s="2"/>
      <c r="D299" s="3">
        <v>0.3</v>
      </c>
      <c r="E299" s="4"/>
      <c r="F299" s="5"/>
      <c r="G299" s="6">
        <f t="shared" si="98"/>
        <v>0</v>
      </c>
      <c r="H299" s="21">
        <v>1</v>
      </c>
      <c r="I299" s="6">
        <f t="shared" si="99"/>
        <v>0</v>
      </c>
      <c r="J299" s="7" t="s">
        <v>10</v>
      </c>
      <c r="K299" s="9"/>
      <c r="L299" s="8"/>
    </row>
    <row r="300" spans="1:12" ht="31.5" customHeight="1" x14ac:dyDescent="0.25">
      <c r="A300" s="1"/>
      <c r="B300" s="2"/>
      <c r="C300" s="2"/>
      <c r="D300" s="3">
        <v>0.3</v>
      </c>
      <c r="E300" s="4"/>
      <c r="F300" s="5"/>
      <c r="G300" s="6">
        <f t="shared" si="98"/>
        <v>0</v>
      </c>
      <c r="H300" s="21">
        <v>1</v>
      </c>
      <c r="I300" s="6">
        <f t="shared" si="99"/>
        <v>0</v>
      </c>
      <c r="J300" s="7" t="s">
        <v>10</v>
      </c>
      <c r="K300" s="9"/>
      <c r="L300" s="8"/>
    </row>
    <row r="301" spans="1:12" ht="31.5" customHeight="1" x14ac:dyDescent="0.25">
      <c r="A301" s="1"/>
      <c r="B301" s="2"/>
      <c r="C301" s="2"/>
      <c r="D301" s="3">
        <v>0.3</v>
      </c>
      <c r="E301" s="4"/>
      <c r="F301" s="5"/>
      <c r="G301" s="6">
        <f t="shared" si="98"/>
        <v>0</v>
      </c>
      <c r="H301" s="21">
        <v>1</v>
      </c>
      <c r="I301" s="6">
        <f t="shared" si="99"/>
        <v>0</v>
      </c>
      <c r="J301" s="7" t="s">
        <v>10</v>
      </c>
      <c r="K301" s="9"/>
      <c r="L301" s="8"/>
    </row>
    <row r="302" spans="1:12" ht="31.5" customHeight="1" x14ac:dyDescent="0.25">
      <c r="A302" s="1"/>
      <c r="B302" s="2"/>
      <c r="C302" s="2"/>
      <c r="D302" s="3">
        <v>1.8</v>
      </c>
      <c r="E302" s="4"/>
      <c r="F302" s="5"/>
      <c r="G302" s="6">
        <f t="shared" si="98"/>
        <v>0</v>
      </c>
      <c r="H302" s="21">
        <v>1</v>
      </c>
      <c r="I302" s="6">
        <f t="shared" si="99"/>
        <v>0</v>
      </c>
      <c r="J302" s="7" t="s">
        <v>10</v>
      </c>
      <c r="K302" s="9"/>
      <c r="L302" s="8"/>
    </row>
    <row r="303" spans="1:12" ht="31.5" customHeight="1" x14ac:dyDescent="0.25">
      <c r="A303" s="1"/>
      <c r="B303" s="2"/>
      <c r="C303" s="2"/>
      <c r="D303" s="3">
        <v>0.3</v>
      </c>
      <c r="E303" s="4"/>
      <c r="F303" s="5"/>
      <c r="G303" s="6">
        <f t="shared" si="98"/>
        <v>0</v>
      </c>
      <c r="H303" s="21">
        <v>1</v>
      </c>
      <c r="I303" s="6">
        <f t="shared" si="99"/>
        <v>0</v>
      </c>
      <c r="J303" s="7" t="s">
        <v>10</v>
      </c>
      <c r="K303" s="9"/>
      <c r="L303" s="8"/>
    </row>
    <row r="304" spans="1:12" ht="31.5" customHeight="1" x14ac:dyDescent="0.25">
      <c r="A304" s="1"/>
      <c r="B304" s="2"/>
      <c r="C304" s="2"/>
      <c r="D304" s="3">
        <v>1.8</v>
      </c>
      <c r="E304" s="4"/>
      <c r="F304" s="5"/>
      <c r="G304" s="6">
        <f t="shared" si="98"/>
        <v>0</v>
      </c>
      <c r="H304" s="21">
        <v>1</v>
      </c>
      <c r="I304" s="6">
        <f t="shared" si="99"/>
        <v>0</v>
      </c>
      <c r="J304" s="7" t="s">
        <v>10</v>
      </c>
      <c r="K304" s="9"/>
      <c r="L304" s="8"/>
    </row>
    <row r="305" spans="1:12" ht="31.5" customHeight="1" x14ac:dyDescent="0.25">
      <c r="A305" s="1"/>
      <c r="B305" s="2"/>
      <c r="C305" s="2"/>
      <c r="D305" s="3">
        <v>0.3</v>
      </c>
      <c r="E305" s="4"/>
      <c r="F305" s="5"/>
      <c r="G305" s="6">
        <f t="shared" si="98"/>
        <v>0</v>
      </c>
      <c r="H305" s="21">
        <v>1</v>
      </c>
      <c r="I305" s="6">
        <f t="shared" si="99"/>
        <v>0</v>
      </c>
      <c r="J305" s="7" t="s">
        <v>10</v>
      </c>
      <c r="K305" s="9"/>
      <c r="L305" s="8"/>
    </row>
    <row r="306" spans="1:12" ht="31.5" customHeight="1" x14ac:dyDescent="0.25">
      <c r="A306" s="1"/>
      <c r="B306" s="2"/>
      <c r="C306" s="2"/>
      <c r="D306" s="3">
        <v>0.3</v>
      </c>
      <c r="E306" s="4"/>
      <c r="F306" s="5"/>
      <c r="G306" s="6">
        <f t="shared" si="98"/>
        <v>0</v>
      </c>
      <c r="H306" s="21">
        <v>1</v>
      </c>
      <c r="I306" s="6">
        <f t="shared" si="99"/>
        <v>0</v>
      </c>
      <c r="J306" s="7" t="s">
        <v>10</v>
      </c>
      <c r="K306" s="9"/>
      <c r="L306" s="8"/>
    </row>
    <row r="307" spans="1:12" ht="31.5" customHeight="1" x14ac:dyDescent="0.25">
      <c r="A307" s="1"/>
      <c r="B307" s="2"/>
      <c r="C307" s="2"/>
      <c r="D307" s="3">
        <v>0.3</v>
      </c>
      <c r="E307" s="4"/>
      <c r="F307" s="5"/>
      <c r="G307" s="6">
        <f t="shared" si="98"/>
        <v>0</v>
      </c>
      <c r="H307" s="21">
        <v>1</v>
      </c>
      <c r="I307" s="6">
        <f t="shared" si="99"/>
        <v>0</v>
      </c>
      <c r="J307" s="7" t="s">
        <v>10</v>
      </c>
      <c r="K307" s="9"/>
      <c r="L307" s="8"/>
    </row>
    <row r="308" spans="1:12" ht="31.5" customHeight="1" x14ac:dyDescent="0.25">
      <c r="A308" s="1"/>
      <c r="B308" s="2"/>
      <c r="C308" s="2"/>
      <c r="D308" s="3">
        <v>0.3</v>
      </c>
      <c r="E308" s="4"/>
      <c r="F308" s="5"/>
      <c r="G308" s="6">
        <f t="shared" si="98"/>
        <v>0</v>
      </c>
      <c r="H308" s="21">
        <v>1</v>
      </c>
      <c r="I308" s="6">
        <f t="shared" si="99"/>
        <v>0</v>
      </c>
      <c r="J308" s="7" t="s">
        <v>10</v>
      </c>
      <c r="K308" s="9"/>
      <c r="L308" s="8"/>
    </row>
    <row r="309" spans="1:12" ht="31.5" customHeight="1" x14ac:dyDescent="0.25">
      <c r="A309" s="1"/>
      <c r="B309" s="2"/>
      <c r="C309" s="2"/>
      <c r="D309" s="3">
        <v>0.3</v>
      </c>
      <c r="E309" s="4"/>
      <c r="F309" s="5"/>
      <c r="G309" s="6">
        <f t="shared" si="98"/>
        <v>0</v>
      </c>
      <c r="H309" s="21">
        <v>1</v>
      </c>
      <c r="I309" s="6">
        <f t="shared" si="99"/>
        <v>0</v>
      </c>
      <c r="J309" s="7" t="s">
        <v>10</v>
      </c>
      <c r="K309" s="9"/>
      <c r="L309" s="8"/>
    </row>
    <row r="310" spans="1:12" ht="31.5" customHeight="1" x14ac:dyDescent="0.25">
      <c r="A310" s="1"/>
      <c r="B310" s="2"/>
      <c r="C310" s="2"/>
      <c r="D310" s="3">
        <v>1.8</v>
      </c>
      <c r="E310" s="4"/>
      <c r="F310" s="5"/>
      <c r="G310" s="6">
        <f t="shared" si="98"/>
        <v>0</v>
      </c>
      <c r="H310" s="21">
        <v>1</v>
      </c>
      <c r="I310" s="6">
        <f t="shared" si="99"/>
        <v>0</v>
      </c>
      <c r="J310" s="7" t="s">
        <v>10</v>
      </c>
      <c r="K310" s="9"/>
      <c r="L310" s="8"/>
    </row>
    <row r="311" spans="1:12" ht="31.5" customHeight="1" x14ac:dyDescent="0.25">
      <c r="A311" s="1"/>
      <c r="B311" s="2"/>
      <c r="C311" s="2"/>
      <c r="D311" s="3">
        <v>0.3</v>
      </c>
      <c r="E311" s="4"/>
      <c r="F311" s="5"/>
      <c r="G311" s="6">
        <f t="shared" si="98"/>
        <v>0</v>
      </c>
      <c r="H311" s="21">
        <v>1</v>
      </c>
      <c r="I311" s="6">
        <f t="shared" si="99"/>
        <v>0</v>
      </c>
      <c r="J311" s="7" t="s">
        <v>10</v>
      </c>
      <c r="K311" s="9"/>
      <c r="L311" s="8"/>
    </row>
    <row r="312" spans="1:12" ht="31.5" customHeight="1" x14ac:dyDescent="0.25">
      <c r="A312" s="1"/>
      <c r="B312" s="2"/>
      <c r="C312" s="2"/>
      <c r="D312" s="3">
        <v>1.8</v>
      </c>
      <c r="E312" s="4"/>
      <c r="F312" s="5"/>
      <c r="G312" s="6">
        <f t="shared" si="98"/>
        <v>0</v>
      </c>
      <c r="H312" s="21">
        <v>1</v>
      </c>
      <c r="I312" s="6">
        <f t="shared" si="99"/>
        <v>0</v>
      </c>
      <c r="J312" s="7" t="s">
        <v>10</v>
      </c>
      <c r="K312" s="9"/>
      <c r="L312" s="8"/>
    </row>
    <row r="313" spans="1:12" ht="31.5" customHeight="1" x14ac:dyDescent="0.25">
      <c r="A313" s="1"/>
      <c r="B313" s="2"/>
      <c r="C313" s="2"/>
      <c r="D313" s="3">
        <v>0.3</v>
      </c>
      <c r="E313" s="4"/>
      <c r="F313" s="5"/>
      <c r="G313" s="6">
        <f t="shared" si="98"/>
        <v>0</v>
      </c>
      <c r="H313" s="21">
        <v>1</v>
      </c>
      <c r="I313" s="6">
        <f t="shared" si="99"/>
        <v>0</v>
      </c>
      <c r="J313" s="7" t="s">
        <v>10</v>
      </c>
      <c r="K313" s="9"/>
      <c r="L313" s="8"/>
    </row>
    <row r="314" spans="1:12" ht="31.5" customHeight="1" x14ac:dyDescent="0.25">
      <c r="A314" s="1"/>
      <c r="B314" s="2"/>
      <c r="C314" s="2"/>
      <c r="D314" s="3">
        <v>0.3</v>
      </c>
      <c r="E314" s="4"/>
      <c r="F314" s="5"/>
      <c r="G314" s="6">
        <f t="shared" si="98"/>
        <v>0</v>
      </c>
      <c r="H314" s="21">
        <v>1</v>
      </c>
      <c r="I314" s="6">
        <f t="shared" si="99"/>
        <v>0</v>
      </c>
      <c r="J314" s="7" t="s">
        <v>10</v>
      </c>
      <c r="K314" s="9"/>
      <c r="L314" s="8"/>
    </row>
    <row r="315" spans="1:12" ht="31.5" customHeight="1" x14ac:dyDescent="0.25">
      <c r="A315" s="1"/>
      <c r="B315" s="2"/>
      <c r="C315" s="2"/>
      <c r="D315" s="3">
        <v>0.3</v>
      </c>
      <c r="E315" s="4"/>
      <c r="F315" s="5"/>
      <c r="G315" s="6">
        <f t="shared" si="98"/>
        <v>0</v>
      </c>
      <c r="H315" s="21">
        <v>1</v>
      </c>
      <c r="I315" s="6">
        <f t="shared" si="99"/>
        <v>0</v>
      </c>
      <c r="J315" s="7" t="s">
        <v>10</v>
      </c>
      <c r="K315" s="9"/>
      <c r="L315" s="8"/>
    </row>
    <row r="316" spans="1:12" ht="31.5" customHeight="1" x14ac:dyDescent="0.25">
      <c r="A316" s="1"/>
      <c r="B316" s="2"/>
      <c r="C316" s="2"/>
      <c r="D316" s="3">
        <v>0.3</v>
      </c>
      <c r="E316" s="4"/>
      <c r="F316" s="5"/>
      <c r="G316" s="6">
        <f t="shared" si="98"/>
        <v>0</v>
      </c>
      <c r="H316" s="21">
        <v>1</v>
      </c>
      <c r="I316" s="6">
        <f t="shared" si="99"/>
        <v>0</v>
      </c>
      <c r="J316" s="7" t="s">
        <v>10</v>
      </c>
      <c r="K316" s="9"/>
      <c r="L316" s="8"/>
    </row>
    <row r="317" spans="1:12" ht="31.5" customHeight="1" x14ac:dyDescent="0.25">
      <c r="A317" s="1"/>
      <c r="B317" s="2"/>
      <c r="C317" s="2"/>
      <c r="D317" s="3">
        <v>0.3</v>
      </c>
      <c r="E317" s="4"/>
      <c r="F317" s="5"/>
      <c r="G317" s="6">
        <f t="shared" si="98"/>
        <v>0</v>
      </c>
      <c r="H317" s="21">
        <v>1</v>
      </c>
      <c r="I317" s="6">
        <f t="shared" si="99"/>
        <v>0</v>
      </c>
      <c r="J317" s="7" t="s">
        <v>10</v>
      </c>
      <c r="K317" s="9"/>
      <c r="L317" s="8"/>
    </row>
    <row r="318" spans="1:12" ht="31.5" customHeight="1" x14ac:dyDescent="0.25">
      <c r="A318" s="1"/>
      <c r="B318" s="2"/>
      <c r="C318" s="2"/>
      <c r="D318" s="3">
        <v>1.8</v>
      </c>
      <c r="E318" s="4"/>
      <c r="F318" s="5"/>
      <c r="G318" s="6">
        <f t="shared" si="98"/>
        <v>0</v>
      </c>
      <c r="H318" s="21">
        <v>1</v>
      </c>
      <c r="I318" s="6">
        <f t="shared" si="99"/>
        <v>0</v>
      </c>
      <c r="J318" s="7" t="s">
        <v>10</v>
      </c>
      <c r="K318" s="9"/>
      <c r="L318" s="8"/>
    </row>
    <row r="319" spans="1:12" ht="31.5" customHeight="1" x14ac:dyDescent="0.25">
      <c r="A319" s="1"/>
      <c r="B319" s="2"/>
      <c r="C319" s="2"/>
      <c r="D319" s="3">
        <v>0.3</v>
      </c>
      <c r="E319" s="4"/>
      <c r="F319" s="5"/>
      <c r="G319" s="6">
        <f t="shared" si="98"/>
        <v>0</v>
      </c>
      <c r="H319" s="21">
        <v>1</v>
      </c>
      <c r="I319" s="6">
        <f t="shared" si="99"/>
        <v>0</v>
      </c>
      <c r="J319" s="7" t="s">
        <v>10</v>
      </c>
      <c r="K319" s="9"/>
      <c r="L319" s="8"/>
    </row>
    <row r="320" spans="1:12" ht="31.5" customHeight="1" x14ac:dyDescent="0.25">
      <c r="A320" s="1"/>
      <c r="B320" s="2"/>
      <c r="C320" s="2"/>
      <c r="D320" s="3">
        <v>1.8</v>
      </c>
      <c r="E320" s="4"/>
      <c r="F320" s="5"/>
      <c r="G320" s="6">
        <f t="shared" si="98"/>
        <v>0</v>
      </c>
      <c r="H320" s="21">
        <v>1</v>
      </c>
      <c r="I320" s="6">
        <f t="shared" si="99"/>
        <v>0</v>
      </c>
      <c r="J320" s="7" t="s">
        <v>10</v>
      </c>
      <c r="K320" s="9"/>
      <c r="L320" s="8"/>
    </row>
    <row r="321" spans="1:12" ht="31.5" customHeight="1" x14ac:dyDescent="0.25">
      <c r="A321" s="1"/>
      <c r="B321" s="2"/>
      <c r="C321" s="2"/>
      <c r="D321" s="3">
        <v>0.3</v>
      </c>
      <c r="E321" s="4"/>
      <c r="F321" s="5"/>
      <c r="G321" s="6">
        <f t="shared" si="98"/>
        <v>0</v>
      </c>
      <c r="H321" s="21">
        <v>1</v>
      </c>
      <c r="I321" s="6">
        <f t="shared" si="99"/>
        <v>0</v>
      </c>
      <c r="J321" s="7" t="s">
        <v>10</v>
      </c>
      <c r="K321" s="9"/>
      <c r="L321" s="8"/>
    </row>
    <row r="322" spans="1:12" ht="31.5" customHeight="1" x14ac:dyDescent="0.25">
      <c r="A322" s="1"/>
      <c r="B322" s="2"/>
      <c r="C322" s="2"/>
      <c r="D322" s="3">
        <v>0.3</v>
      </c>
      <c r="E322" s="4"/>
      <c r="F322" s="5"/>
      <c r="G322" s="6">
        <f t="shared" si="98"/>
        <v>0</v>
      </c>
      <c r="H322" s="21">
        <v>1</v>
      </c>
      <c r="I322" s="6">
        <f t="shared" si="99"/>
        <v>0</v>
      </c>
      <c r="J322" s="7" t="s">
        <v>10</v>
      </c>
      <c r="K322" s="9"/>
      <c r="L322" s="8"/>
    </row>
    <row r="323" spans="1:12" ht="31.5" customHeight="1" x14ac:dyDescent="0.25">
      <c r="A323" s="1"/>
      <c r="B323" s="2"/>
      <c r="C323" s="2"/>
      <c r="D323" s="3">
        <v>0.3</v>
      </c>
      <c r="E323" s="4"/>
      <c r="F323" s="5"/>
      <c r="G323" s="6">
        <f t="shared" si="98"/>
        <v>0</v>
      </c>
      <c r="H323" s="21">
        <v>1</v>
      </c>
      <c r="I323" s="6">
        <f t="shared" si="99"/>
        <v>0</v>
      </c>
      <c r="J323" s="7" t="s">
        <v>10</v>
      </c>
      <c r="K323" s="9"/>
      <c r="L323" s="8"/>
    </row>
    <row r="324" spans="1:12" ht="31.15" customHeight="1" x14ac:dyDescent="0.25">
      <c r="A324" s="1"/>
      <c r="B324" s="2"/>
      <c r="C324" s="2"/>
      <c r="D324" s="3">
        <v>0.3</v>
      </c>
      <c r="E324" s="4"/>
      <c r="F324" s="5"/>
      <c r="G324" s="6">
        <f t="shared" si="98"/>
        <v>0</v>
      </c>
      <c r="H324" s="21">
        <v>1</v>
      </c>
      <c r="I324" s="6">
        <f t="shared" si="99"/>
        <v>0</v>
      </c>
      <c r="J324" s="7" t="s">
        <v>10</v>
      </c>
      <c r="K324" s="9"/>
      <c r="L324" s="8"/>
    </row>
    <row r="325" spans="1:12" ht="31.5" customHeight="1" x14ac:dyDescent="0.25">
      <c r="A325" s="1"/>
      <c r="B325" s="2"/>
      <c r="C325" s="2"/>
      <c r="D325" s="3">
        <v>1.8</v>
      </c>
      <c r="E325" s="4"/>
      <c r="F325" s="5"/>
      <c r="G325" s="6">
        <f t="shared" si="98"/>
        <v>0</v>
      </c>
      <c r="H325" s="21">
        <v>1</v>
      </c>
      <c r="I325" s="6">
        <f t="shared" si="99"/>
        <v>0</v>
      </c>
      <c r="J325" s="7" t="s">
        <v>10</v>
      </c>
      <c r="K325" s="9"/>
      <c r="L325" s="8"/>
    </row>
    <row r="326" spans="1:12" ht="31.5" customHeight="1" x14ac:dyDescent="0.25">
      <c r="A326" s="1"/>
      <c r="B326" s="2"/>
      <c r="C326" s="2"/>
      <c r="D326" s="3">
        <v>0.3</v>
      </c>
      <c r="E326" s="4"/>
      <c r="F326" s="5"/>
      <c r="G326" s="6">
        <f t="shared" si="98"/>
        <v>0</v>
      </c>
      <c r="H326" s="21">
        <v>1</v>
      </c>
      <c r="I326" s="6">
        <f t="shared" si="99"/>
        <v>0</v>
      </c>
      <c r="J326" s="7" t="s">
        <v>10</v>
      </c>
      <c r="K326" s="9"/>
      <c r="L326" s="8"/>
    </row>
    <row r="327" spans="1:12" ht="31.15" customHeight="1" x14ac:dyDescent="0.25">
      <c r="A327" s="1"/>
      <c r="B327" s="2"/>
      <c r="C327" s="2"/>
      <c r="D327" s="3">
        <v>1.8</v>
      </c>
      <c r="E327" s="4"/>
      <c r="F327" s="5"/>
      <c r="G327" s="6">
        <f t="shared" si="98"/>
        <v>0</v>
      </c>
      <c r="H327" s="21">
        <v>1</v>
      </c>
      <c r="I327" s="6">
        <f t="shared" si="99"/>
        <v>0</v>
      </c>
      <c r="J327" s="7" t="s">
        <v>10</v>
      </c>
      <c r="K327" s="9"/>
      <c r="L327" s="8"/>
    </row>
    <row r="328" spans="1:12" ht="31.5" customHeight="1" x14ac:dyDescent="0.25">
      <c r="A328" s="1"/>
      <c r="B328" s="2"/>
      <c r="C328" s="2"/>
      <c r="D328" s="3">
        <v>0.3</v>
      </c>
      <c r="E328" s="4"/>
      <c r="F328" s="5"/>
      <c r="G328" s="6">
        <f t="shared" si="98"/>
        <v>0</v>
      </c>
      <c r="H328" s="21">
        <v>1</v>
      </c>
      <c r="I328" s="6">
        <f t="shared" si="99"/>
        <v>0</v>
      </c>
      <c r="J328" s="7" t="s">
        <v>10</v>
      </c>
      <c r="K328" s="9"/>
      <c r="L328" s="8"/>
    </row>
    <row r="329" spans="1:12" ht="31.5" customHeight="1" x14ac:dyDescent="0.25">
      <c r="A329" s="1"/>
      <c r="B329" s="2"/>
      <c r="C329" s="2"/>
      <c r="D329" s="3">
        <v>0.3</v>
      </c>
      <c r="E329" s="4"/>
      <c r="F329" s="5"/>
      <c r="G329" s="6">
        <f t="shared" si="98"/>
        <v>0</v>
      </c>
      <c r="H329" s="21">
        <v>1</v>
      </c>
      <c r="I329" s="6">
        <f t="shared" si="99"/>
        <v>0</v>
      </c>
      <c r="J329" s="7" t="s">
        <v>10</v>
      </c>
      <c r="K329" s="9"/>
      <c r="L329" s="8"/>
    </row>
    <row r="330" spans="1:12" ht="31.5" customHeight="1" x14ac:dyDescent="0.25">
      <c r="A330" s="1"/>
      <c r="B330" s="2"/>
      <c r="C330" s="2"/>
      <c r="D330" s="3">
        <v>1.8</v>
      </c>
      <c r="E330" s="4"/>
      <c r="F330" s="5"/>
      <c r="G330" s="6">
        <f t="shared" si="98"/>
        <v>0</v>
      </c>
      <c r="H330" s="21">
        <v>1</v>
      </c>
      <c r="I330" s="6">
        <f t="shared" si="99"/>
        <v>0</v>
      </c>
      <c r="J330" s="7" t="s">
        <v>10</v>
      </c>
      <c r="K330" s="9"/>
      <c r="L330" s="8"/>
    </row>
    <row r="331" spans="1:12" ht="31.5" customHeight="1" x14ac:dyDescent="0.25">
      <c r="A331" s="1"/>
      <c r="B331" s="2"/>
      <c r="C331" s="2"/>
      <c r="D331" s="3">
        <v>0.3</v>
      </c>
      <c r="E331" s="4"/>
      <c r="F331" s="5"/>
      <c r="G331" s="6">
        <f t="shared" si="98"/>
        <v>0</v>
      </c>
      <c r="H331" s="21">
        <v>1</v>
      </c>
      <c r="I331" s="6">
        <f t="shared" si="99"/>
        <v>0</v>
      </c>
      <c r="J331" s="7" t="s">
        <v>10</v>
      </c>
      <c r="K331" s="9"/>
      <c r="L331" s="8"/>
    </row>
    <row r="332" spans="1:12" ht="31.15" customHeight="1" x14ac:dyDescent="0.25">
      <c r="A332" s="1"/>
      <c r="B332" s="2"/>
      <c r="C332" s="2"/>
      <c r="D332" s="3">
        <v>1.8</v>
      </c>
      <c r="E332" s="4"/>
      <c r="F332" s="5"/>
      <c r="G332" s="6">
        <f t="shared" si="98"/>
        <v>0</v>
      </c>
      <c r="H332" s="21">
        <v>1</v>
      </c>
      <c r="I332" s="6">
        <f t="shared" si="99"/>
        <v>0</v>
      </c>
      <c r="J332" s="7" t="s">
        <v>10</v>
      </c>
      <c r="K332" s="9"/>
      <c r="L332" s="8"/>
    </row>
    <row r="333" spans="1:12" ht="31.5" customHeight="1" x14ac:dyDescent="0.25">
      <c r="A333" s="1"/>
      <c r="B333" s="2"/>
      <c r="C333" s="2"/>
      <c r="D333" s="3">
        <v>0.3</v>
      </c>
      <c r="E333" s="4"/>
      <c r="F333" s="5"/>
      <c r="G333" s="6">
        <f t="shared" si="98"/>
        <v>0</v>
      </c>
      <c r="H333" s="21">
        <v>1</v>
      </c>
      <c r="I333" s="6">
        <f t="shared" si="99"/>
        <v>0</v>
      </c>
      <c r="J333" s="7" t="s">
        <v>10</v>
      </c>
      <c r="K333" s="9"/>
      <c r="L333" s="8"/>
    </row>
    <row r="334" spans="1:12" ht="31.5" customHeight="1" x14ac:dyDescent="0.25">
      <c r="A334" s="1"/>
      <c r="B334" s="2"/>
      <c r="C334" s="2"/>
      <c r="D334" s="3">
        <v>0.3</v>
      </c>
      <c r="E334" s="4"/>
      <c r="F334" s="5"/>
      <c r="G334" s="6">
        <f t="shared" si="98"/>
        <v>0</v>
      </c>
      <c r="H334" s="21">
        <v>1</v>
      </c>
      <c r="I334" s="6">
        <f t="shared" si="99"/>
        <v>0</v>
      </c>
      <c r="J334" s="7" t="s">
        <v>10</v>
      </c>
      <c r="K334" s="9"/>
      <c r="L334" s="8"/>
    </row>
    <row r="335" spans="1:12" ht="31.5" customHeight="1" x14ac:dyDescent="0.25">
      <c r="A335" s="1"/>
      <c r="B335" s="2"/>
      <c r="C335" s="2"/>
      <c r="D335" s="3">
        <v>0.3</v>
      </c>
      <c r="E335" s="4"/>
      <c r="F335" s="5"/>
      <c r="G335" s="6">
        <f t="shared" si="98"/>
        <v>0</v>
      </c>
      <c r="H335" s="21">
        <v>1</v>
      </c>
      <c r="I335" s="6">
        <f t="shared" si="99"/>
        <v>0</v>
      </c>
      <c r="J335" s="7" t="s">
        <v>10</v>
      </c>
      <c r="K335" s="9"/>
      <c r="L335" s="8"/>
    </row>
    <row r="336" spans="1:12" ht="31.5" customHeight="1" x14ac:dyDescent="0.25">
      <c r="A336" s="1"/>
      <c r="B336" s="2"/>
      <c r="C336" s="2"/>
      <c r="D336" s="3">
        <v>0.3</v>
      </c>
      <c r="E336" s="4"/>
      <c r="F336" s="5"/>
      <c r="G336" s="6">
        <f t="shared" si="98"/>
        <v>0</v>
      </c>
      <c r="H336" s="21">
        <v>1</v>
      </c>
      <c r="I336" s="6">
        <f t="shared" si="99"/>
        <v>0</v>
      </c>
      <c r="J336" s="7" t="s">
        <v>10</v>
      </c>
      <c r="K336" s="9"/>
      <c r="L336" s="8"/>
    </row>
    <row r="337" spans="1:12" ht="31.15" customHeight="1" x14ac:dyDescent="0.25">
      <c r="A337" s="1"/>
      <c r="B337" s="2"/>
      <c r="C337" s="2"/>
      <c r="D337" s="3">
        <v>0.3</v>
      </c>
      <c r="E337" s="4"/>
      <c r="F337" s="5"/>
      <c r="G337" s="6">
        <f t="shared" si="98"/>
        <v>0</v>
      </c>
      <c r="H337" s="21">
        <v>1</v>
      </c>
      <c r="I337" s="6">
        <f t="shared" si="99"/>
        <v>0</v>
      </c>
      <c r="J337" s="7" t="s">
        <v>10</v>
      </c>
      <c r="K337" s="9"/>
      <c r="L337" s="8"/>
    </row>
    <row r="338" spans="1:12" ht="31.5" customHeight="1" x14ac:dyDescent="0.25">
      <c r="A338" s="1"/>
      <c r="B338" s="2"/>
      <c r="C338" s="2"/>
      <c r="D338" s="3">
        <v>1.8</v>
      </c>
      <c r="E338" s="4"/>
      <c r="F338" s="5"/>
      <c r="G338" s="6">
        <f t="shared" si="98"/>
        <v>0</v>
      </c>
      <c r="H338" s="21">
        <v>1</v>
      </c>
      <c r="I338" s="6">
        <f t="shared" si="99"/>
        <v>0</v>
      </c>
      <c r="J338" s="7" t="s">
        <v>10</v>
      </c>
      <c r="K338" s="9"/>
      <c r="L338" s="8"/>
    </row>
    <row r="339" spans="1:12" ht="31.5" customHeight="1" x14ac:dyDescent="0.25">
      <c r="A339" s="1"/>
      <c r="B339" s="2"/>
      <c r="C339" s="2"/>
      <c r="D339" s="3">
        <v>0.3</v>
      </c>
      <c r="E339" s="4"/>
      <c r="F339" s="5"/>
      <c r="G339" s="6">
        <f t="shared" si="98"/>
        <v>0</v>
      </c>
      <c r="H339" s="21">
        <v>1</v>
      </c>
      <c r="I339" s="6">
        <f t="shared" si="99"/>
        <v>0</v>
      </c>
      <c r="J339" s="7" t="s">
        <v>10</v>
      </c>
      <c r="K339" s="9"/>
      <c r="L339" s="8"/>
    </row>
    <row r="340" spans="1:12" ht="31.5" customHeight="1" x14ac:dyDescent="0.25">
      <c r="A340" s="1"/>
      <c r="B340" s="2"/>
      <c r="C340" s="2"/>
      <c r="D340" s="3">
        <v>1.8</v>
      </c>
      <c r="E340" s="4"/>
      <c r="F340" s="5"/>
      <c r="G340" s="6">
        <f t="shared" si="98"/>
        <v>0</v>
      </c>
      <c r="H340" s="21">
        <v>1</v>
      </c>
      <c r="I340" s="6">
        <f t="shared" si="99"/>
        <v>0</v>
      </c>
      <c r="J340" s="7" t="s">
        <v>10</v>
      </c>
      <c r="K340" s="9"/>
      <c r="L340" s="8"/>
    </row>
    <row r="341" spans="1:12" ht="31.5" customHeight="1" x14ac:dyDescent="0.25">
      <c r="A341" s="1"/>
      <c r="B341" s="2"/>
      <c r="C341" s="2"/>
      <c r="D341" s="3">
        <v>0.3</v>
      </c>
      <c r="E341" s="4"/>
      <c r="F341" s="5"/>
      <c r="G341" s="6">
        <f t="shared" si="98"/>
        <v>0</v>
      </c>
      <c r="H341" s="21">
        <v>1</v>
      </c>
      <c r="I341" s="6">
        <f t="shared" si="99"/>
        <v>0</v>
      </c>
      <c r="J341" s="7" t="s">
        <v>10</v>
      </c>
      <c r="K341" s="9"/>
      <c r="L341" s="8"/>
    </row>
    <row r="342" spans="1:12" ht="31.5" customHeight="1" x14ac:dyDescent="0.25">
      <c r="A342" s="1"/>
      <c r="B342" s="2"/>
      <c r="C342" s="2"/>
      <c r="D342" s="3">
        <v>0.3</v>
      </c>
      <c r="E342" s="4"/>
      <c r="F342" s="5"/>
      <c r="G342" s="6">
        <f t="shared" si="98"/>
        <v>0</v>
      </c>
      <c r="H342" s="21">
        <v>1</v>
      </c>
      <c r="I342" s="6">
        <f t="shared" si="99"/>
        <v>0</v>
      </c>
      <c r="J342" s="7" t="s">
        <v>10</v>
      </c>
      <c r="K342" s="9"/>
      <c r="L342" s="8"/>
    </row>
    <row r="343" spans="1:12" ht="31.5" customHeight="1" x14ac:dyDescent="0.25">
      <c r="A343" s="1"/>
      <c r="B343" s="2"/>
      <c r="C343" s="2"/>
      <c r="D343" s="3">
        <v>0.3</v>
      </c>
      <c r="E343" s="4"/>
      <c r="F343" s="5"/>
      <c r="G343" s="6">
        <f t="shared" si="98"/>
        <v>0</v>
      </c>
      <c r="H343" s="21">
        <v>1</v>
      </c>
      <c r="I343" s="6">
        <f t="shared" si="99"/>
        <v>0</v>
      </c>
      <c r="J343" s="7" t="s">
        <v>10</v>
      </c>
      <c r="K343" s="9"/>
      <c r="L343" s="8"/>
    </row>
    <row r="344" spans="1:12" ht="31.5" customHeight="1" x14ac:dyDescent="0.25">
      <c r="A344" s="1"/>
      <c r="B344" s="2"/>
      <c r="C344" s="2"/>
      <c r="D344" s="3">
        <v>0.3</v>
      </c>
      <c r="E344" s="4"/>
      <c r="F344" s="5"/>
      <c r="G344" s="6">
        <f t="shared" si="98"/>
        <v>0</v>
      </c>
      <c r="H344" s="21">
        <v>1</v>
      </c>
      <c r="I344" s="6">
        <f t="shared" si="99"/>
        <v>0</v>
      </c>
      <c r="J344" s="7" t="s">
        <v>10</v>
      </c>
      <c r="K344" s="9"/>
      <c r="L344" s="8"/>
    </row>
    <row r="345" spans="1:12" ht="31.15" customHeight="1" x14ac:dyDescent="0.25">
      <c r="A345" s="1"/>
      <c r="B345" s="2"/>
      <c r="C345" s="2"/>
      <c r="D345" s="3">
        <v>0.3</v>
      </c>
      <c r="E345" s="4"/>
      <c r="F345" s="5"/>
      <c r="G345" s="6">
        <f t="shared" si="98"/>
        <v>0</v>
      </c>
      <c r="H345" s="21">
        <v>1</v>
      </c>
      <c r="I345" s="6">
        <f t="shared" si="99"/>
        <v>0</v>
      </c>
      <c r="J345" s="7" t="s">
        <v>10</v>
      </c>
      <c r="K345" s="9"/>
      <c r="L345" s="8"/>
    </row>
    <row r="346" spans="1:12" ht="31.5" customHeight="1" x14ac:dyDescent="0.25">
      <c r="A346" s="1"/>
      <c r="B346" s="2"/>
      <c r="C346" s="2"/>
      <c r="D346" s="3">
        <v>1.8</v>
      </c>
      <c r="E346" s="4"/>
      <c r="F346" s="5"/>
      <c r="G346" s="6">
        <f t="shared" si="98"/>
        <v>0</v>
      </c>
      <c r="H346" s="21">
        <v>1</v>
      </c>
      <c r="I346" s="6">
        <f t="shared" si="99"/>
        <v>0</v>
      </c>
      <c r="J346" s="7" t="s">
        <v>10</v>
      </c>
      <c r="K346" s="9"/>
      <c r="L346" s="8"/>
    </row>
    <row r="347" spans="1:12" ht="31.5" customHeight="1" x14ac:dyDescent="0.25">
      <c r="A347" s="1"/>
      <c r="B347" s="2"/>
      <c r="C347" s="2"/>
      <c r="D347" s="3">
        <v>0.3</v>
      </c>
      <c r="E347" s="4"/>
      <c r="F347" s="5"/>
      <c r="G347" s="6">
        <f t="shared" si="98"/>
        <v>0</v>
      </c>
      <c r="H347" s="21">
        <v>1</v>
      </c>
      <c r="I347" s="6">
        <f t="shared" si="99"/>
        <v>0</v>
      </c>
      <c r="J347" s="7" t="s">
        <v>10</v>
      </c>
      <c r="K347" s="9"/>
      <c r="L347" s="8"/>
    </row>
    <row r="348" spans="1:12" ht="31.5" customHeight="1" x14ac:dyDescent="0.25">
      <c r="A348" s="1"/>
      <c r="B348" s="2"/>
      <c r="C348" s="2"/>
      <c r="D348" s="3">
        <v>1.8</v>
      </c>
      <c r="E348" s="4"/>
      <c r="F348" s="5"/>
      <c r="G348" s="6">
        <f t="shared" si="98"/>
        <v>0</v>
      </c>
      <c r="H348" s="21">
        <v>1</v>
      </c>
      <c r="I348" s="6">
        <f t="shared" si="99"/>
        <v>0</v>
      </c>
      <c r="J348" s="7" t="s">
        <v>10</v>
      </c>
      <c r="K348" s="9"/>
      <c r="L348" s="8"/>
    </row>
    <row r="349" spans="1:12" ht="31.5" customHeight="1" x14ac:dyDescent="0.25">
      <c r="A349" s="1"/>
      <c r="B349" s="2"/>
      <c r="C349" s="2"/>
      <c r="D349" s="3">
        <v>0.3</v>
      </c>
      <c r="E349" s="4"/>
      <c r="F349" s="5"/>
      <c r="G349" s="6">
        <f t="shared" si="98"/>
        <v>0</v>
      </c>
      <c r="H349" s="21">
        <v>1</v>
      </c>
      <c r="I349" s="6">
        <f t="shared" si="99"/>
        <v>0</v>
      </c>
      <c r="J349" s="7" t="s">
        <v>10</v>
      </c>
      <c r="K349" s="9"/>
      <c r="L349" s="8"/>
    </row>
    <row r="350" spans="1:12" ht="31.5" customHeight="1" x14ac:dyDescent="0.25">
      <c r="A350" s="1"/>
      <c r="B350" s="2"/>
      <c r="C350" s="2"/>
      <c r="D350" s="3">
        <v>0.3</v>
      </c>
      <c r="E350" s="4"/>
      <c r="F350" s="5"/>
      <c r="G350" s="6">
        <f t="shared" si="98"/>
        <v>0</v>
      </c>
      <c r="H350" s="21">
        <v>1</v>
      </c>
      <c r="I350" s="6">
        <f t="shared" si="99"/>
        <v>0</v>
      </c>
      <c r="J350" s="7" t="s">
        <v>10</v>
      </c>
      <c r="K350" s="9"/>
      <c r="L350" s="8"/>
    </row>
    <row r="351" spans="1:12" ht="31.5" customHeight="1" x14ac:dyDescent="0.25">
      <c r="A351" s="1"/>
      <c r="B351" s="2"/>
      <c r="C351" s="2"/>
      <c r="D351" s="3">
        <v>0.3</v>
      </c>
      <c r="E351" s="4"/>
      <c r="F351" s="5"/>
      <c r="G351" s="6">
        <f t="shared" si="98"/>
        <v>0</v>
      </c>
      <c r="H351" s="21">
        <v>1</v>
      </c>
      <c r="I351" s="6">
        <f t="shared" si="99"/>
        <v>0</v>
      </c>
      <c r="J351" s="7" t="s">
        <v>10</v>
      </c>
      <c r="K351" s="9"/>
      <c r="L351" s="8"/>
    </row>
    <row r="352" spans="1:12" ht="31.5" customHeight="1" x14ac:dyDescent="0.25">
      <c r="A352" s="1"/>
      <c r="B352" s="2"/>
      <c r="C352" s="2"/>
      <c r="D352" s="3">
        <v>0.3</v>
      </c>
      <c r="E352" s="4"/>
      <c r="F352" s="5"/>
      <c r="G352" s="6">
        <f t="shared" si="98"/>
        <v>0</v>
      </c>
      <c r="H352" s="21">
        <v>1</v>
      </c>
      <c r="I352" s="6">
        <f t="shared" si="99"/>
        <v>0</v>
      </c>
      <c r="J352" s="7" t="s">
        <v>10</v>
      </c>
      <c r="K352" s="9"/>
      <c r="L352" s="8"/>
    </row>
    <row r="353" spans="1:12" ht="31.5" customHeight="1" x14ac:dyDescent="0.25">
      <c r="A353" s="1"/>
      <c r="B353" s="2"/>
      <c r="C353" s="2"/>
      <c r="D353" s="3">
        <v>0.3</v>
      </c>
      <c r="E353" s="4"/>
      <c r="F353" s="5"/>
      <c r="G353" s="6">
        <f t="shared" si="98"/>
        <v>0</v>
      </c>
      <c r="H353" s="21">
        <v>1</v>
      </c>
      <c r="I353" s="6">
        <f t="shared" si="99"/>
        <v>0</v>
      </c>
      <c r="J353" s="7" t="s">
        <v>10</v>
      </c>
      <c r="K353" s="9"/>
      <c r="L353" s="8"/>
    </row>
    <row r="354" spans="1:12" ht="31.5" customHeight="1" x14ac:dyDescent="0.25">
      <c r="A354" s="1"/>
      <c r="B354" s="2"/>
      <c r="C354" s="2"/>
      <c r="D354" s="3">
        <v>0.3</v>
      </c>
      <c r="E354" s="4"/>
      <c r="F354" s="5"/>
      <c r="G354" s="6">
        <f t="shared" ref="G354:G357" si="100">(B354+(C354*D354))</f>
        <v>0</v>
      </c>
      <c r="H354" s="21">
        <v>1</v>
      </c>
      <c r="I354" s="6">
        <f t="shared" ref="I354:I357" si="101">(B354+(C354*D354))*H354</f>
        <v>0</v>
      </c>
      <c r="J354" s="7" t="s">
        <v>10</v>
      </c>
      <c r="K354" s="9"/>
      <c r="L354" s="8"/>
    </row>
    <row r="355" spans="1:12" ht="31.5" customHeight="1" x14ac:dyDescent="0.25">
      <c r="A355" s="1"/>
      <c r="B355" s="2"/>
      <c r="C355" s="2"/>
      <c r="D355" s="3">
        <v>1.8</v>
      </c>
      <c r="E355" s="4"/>
      <c r="F355" s="5"/>
      <c r="G355" s="6">
        <f t="shared" si="100"/>
        <v>0</v>
      </c>
      <c r="H355" s="21">
        <v>1</v>
      </c>
      <c r="I355" s="6">
        <f t="shared" si="101"/>
        <v>0</v>
      </c>
      <c r="J355" s="7" t="s">
        <v>10</v>
      </c>
      <c r="K355" s="9"/>
      <c r="L355" s="8"/>
    </row>
    <row r="356" spans="1:12" ht="31.5" customHeight="1" x14ac:dyDescent="0.25">
      <c r="A356" s="1"/>
      <c r="B356" s="2"/>
      <c r="C356" s="2"/>
      <c r="D356" s="3">
        <v>0.3</v>
      </c>
      <c r="E356" s="4"/>
      <c r="F356" s="5"/>
      <c r="G356" s="6">
        <f t="shared" si="100"/>
        <v>0</v>
      </c>
      <c r="H356" s="21">
        <v>1</v>
      </c>
      <c r="I356" s="6">
        <f t="shared" si="101"/>
        <v>0</v>
      </c>
      <c r="J356" s="7" t="s">
        <v>10</v>
      </c>
      <c r="K356" s="9"/>
      <c r="L356" s="8"/>
    </row>
    <row r="357" spans="1:12" ht="31.5" customHeight="1" x14ac:dyDescent="0.25">
      <c r="A357" s="1"/>
      <c r="B357" s="2"/>
      <c r="C357" s="2"/>
      <c r="D357" s="3">
        <v>1.8</v>
      </c>
      <c r="E357" s="4"/>
      <c r="F357" s="5"/>
      <c r="G357" s="6">
        <f t="shared" si="100"/>
        <v>0</v>
      </c>
      <c r="H357" s="21">
        <v>1</v>
      </c>
      <c r="I357" s="6">
        <f t="shared" si="101"/>
        <v>0</v>
      </c>
      <c r="J357" s="7" t="s">
        <v>10</v>
      </c>
      <c r="K357" s="9"/>
      <c r="L357" s="8"/>
    </row>
    <row r="358" spans="1:12" ht="31.5" customHeight="1" thickBot="1" x14ac:dyDescent="0.3">
      <c r="A358" s="66" t="s">
        <v>51</v>
      </c>
      <c r="B358" s="67">
        <f>+SUMPRODUCT(B291:B357,H291:H357)</f>
        <v>0</v>
      </c>
      <c r="C358" s="68"/>
      <c r="D358" s="69">
        <f>+SUMPRODUCT(C291:C357,D291:D357,H291:H357)</f>
        <v>0</v>
      </c>
      <c r="E358" s="67"/>
      <c r="F358" s="70"/>
      <c r="G358" s="71"/>
      <c r="H358" s="71"/>
      <c r="I358" s="70">
        <f>SUM(I291:I357)</f>
        <v>0</v>
      </c>
      <c r="J358" s="72" t="s">
        <v>10</v>
      </c>
      <c r="K358" s="216"/>
      <c r="L358" s="217"/>
    </row>
    <row r="359" spans="1:12" ht="31.5" customHeight="1" thickBot="1" x14ac:dyDescent="0.3">
      <c r="A359" s="58" t="s">
        <v>77</v>
      </c>
      <c r="B359" s="59">
        <f>B109+B163+B230+B290+B358</f>
        <v>18.399999999999999</v>
      </c>
      <c r="C359" s="60"/>
      <c r="D359" s="61">
        <f>D109+D163+D230+D290+D358</f>
        <v>21.09</v>
      </c>
      <c r="E359" s="59"/>
      <c r="F359" s="62"/>
      <c r="G359" s="63"/>
      <c r="H359" s="63"/>
      <c r="I359" s="62">
        <f>I109+I163+I230+I290+I358</f>
        <v>39.49</v>
      </c>
      <c r="J359" s="64" t="s">
        <v>10</v>
      </c>
      <c r="K359" s="218"/>
      <c r="L359" s="219"/>
    </row>
    <row r="360" spans="1:12" ht="28.5" customHeight="1" x14ac:dyDescent="0.2">
      <c r="A360" s="13" t="s">
        <v>52</v>
      </c>
      <c r="B360" s="14"/>
      <c r="C360" s="14"/>
      <c r="D360" s="15"/>
      <c r="E360" s="16"/>
      <c r="F360" s="17"/>
      <c r="G360" s="15"/>
      <c r="H360" s="20"/>
      <c r="I360" s="18"/>
      <c r="J360" s="19"/>
      <c r="K360" s="170"/>
      <c r="L360" s="170"/>
    </row>
    <row r="361" spans="1:12" ht="31.5" customHeight="1" x14ac:dyDescent="0.25">
      <c r="A361" s="1"/>
      <c r="B361" s="2"/>
      <c r="C361" s="2"/>
      <c r="D361" s="3">
        <v>0.3</v>
      </c>
      <c r="E361" s="4"/>
      <c r="F361" s="5"/>
      <c r="G361" s="6">
        <f t="shared" ref="G361:G365" si="102">(B361+(C361*D361))</f>
        <v>0</v>
      </c>
      <c r="H361" s="21">
        <v>1</v>
      </c>
      <c r="I361" s="6">
        <f t="shared" ref="I361:I365" si="103">(B361+(C361*D361))*H361</f>
        <v>0</v>
      </c>
      <c r="J361" s="7" t="s">
        <v>10</v>
      </c>
      <c r="K361" s="9"/>
      <c r="L361" s="8"/>
    </row>
    <row r="362" spans="1:12" ht="31.5" customHeight="1" x14ac:dyDescent="0.25">
      <c r="A362" s="1"/>
      <c r="B362" s="2"/>
      <c r="C362" s="2"/>
      <c r="D362" s="3">
        <v>0.3</v>
      </c>
      <c r="E362" s="4"/>
      <c r="F362" s="5"/>
      <c r="G362" s="6">
        <f t="shared" si="102"/>
        <v>0</v>
      </c>
      <c r="H362" s="21">
        <v>1</v>
      </c>
      <c r="I362" s="6">
        <f t="shared" si="103"/>
        <v>0</v>
      </c>
      <c r="J362" s="7" t="s">
        <v>10</v>
      </c>
      <c r="K362" s="9"/>
      <c r="L362" s="8"/>
    </row>
    <row r="363" spans="1:12" ht="31.5" customHeight="1" x14ac:dyDescent="0.25">
      <c r="A363" s="1"/>
      <c r="B363" s="2"/>
      <c r="C363" s="2"/>
      <c r="D363" s="3">
        <v>0.3</v>
      </c>
      <c r="E363" s="4"/>
      <c r="F363" s="5"/>
      <c r="G363" s="6">
        <f t="shared" si="102"/>
        <v>0</v>
      </c>
      <c r="H363" s="21">
        <v>1</v>
      </c>
      <c r="I363" s="6">
        <f t="shared" si="103"/>
        <v>0</v>
      </c>
      <c r="J363" s="7" t="s">
        <v>10</v>
      </c>
      <c r="K363" s="9"/>
      <c r="L363" s="8"/>
    </row>
    <row r="364" spans="1:12" ht="31.5" customHeight="1" x14ac:dyDescent="0.25">
      <c r="A364" s="1"/>
      <c r="B364" s="2"/>
      <c r="C364" s="2"/>
      <c r="D364" s="3">
        <v>0.3</v>
      </c>
      <c r="E364" s="4"/>
      <c r="F364" s="5"/>
      <c r="G364" s="6">
        <f t="shared" si="102"/>
        <v>0</v>
      </c>
      <c r="H364" s="21">
        <v>1</v>
      </c>
      <c r="I364" s="6">
        <f t="shared" si="103"/>
        <v>0</v>
      </c>
      <c r="J364" s="7" t="s">
        <v>10</v>
      </c>
      <c r="K364" s="9"/>
      <c r="L364" s="8"/>
    </row>
    <row r="365" spans="1:12" ht="31.5" customHeight="1" x14ac:dyDescent="0.25">
      <c r="A365" s="1"/>
      <c r="B365" s="2"/>
      <c r="C365" s="2"/>
      <c r="D365" s="3">
        <v>0.3</v>
      </c>
      <c r="E365" s="4"/>
      <c r="F365" s="5"/>
      <c r="G365" s="6">
        <f t="shared" si="102"/>
        <v>0</v>
      </c>
      <c r="H365" s="21">
        <v>1</v>
      </c>
      <c r="I365" s="6">
        <f t="shared" si="103"/>
        <v>0</v>
      </c>
      <c r="J365" s="7" t="s">
        <v>10</v>
      </c>
      <c r="K365" s="9"/>
      <c r="L365" s="8"/>
    </row>
    <row r="366" spans="1:12" ht="31.5" customHeight="1" x14ac:dyDescent="0.25">
      <c r="A366" s="1"/>
      <c r="B366" s="2"/>
      <c r="C366" s="2"/>
      <c r="D366" s="3">
        <v>0.3</v>
      </c>
      <c r="E366" s="4"/>
      <c r="F366" s="5"/>
      <c r="G366" s="6">
        <f t="shared" ref="G366" si="104">(B366+(C366*D366))</f>
        <v>0</v>
      </c>
      <c r="H366" s="21">
        <v>1</v>
      </c>
      <c r="I366" s="6">
        <f t="shared" ref="I366" si="105">(B366+(C366*D366))*H366</f>
        <v>0</v>
      </c>
      <c r="J366" s="7" t="s">
        <v>10</v>
      </c>
      <c r="K366" s="9"/>
      <c r="L366" s="8"/>
    </row>
    <row r="367" spans="1:12" ht="31.5" customHeight="1" thickBot="1" x14ac:dyDescent="0.3">
      <c r="A367" s="66" t="s">
        <v>53</v>
      </c>
      <c r="B367" s="67">
        <f>+SUMPRODUCT(B361:B366,H361:H366)</f>
        <v>0</v>
      </c>
      <c r="C367" s="68"/>
      <c r="D367" s="69">
        <f>+SUMPRODUCT(C361:C366,D361:D366,H361:H366)</f>
        <v>0</v>
      </c>
      <c r="E367" s="67"/>
      <c r="F367" s="70"/>
      <c r="G367" s="71"/>
      <c r="H367" s="71"/>
      <c r="I367" s="70">
        <f>SUM(I361:I366)</f>
        <v>0</v>
      </c>
      <c r="J367" s="72" t="s">
        <v>10</v>
      </c>
      <c r="K367" s="216"/>
      <c r="L367" s="217"/>
    </row>
    <row r="368" spans="1:12" ht="31.5" customHeight="1" thickBot="1" x14ac:dyDescent="0.3">
      <c r="A368" s="58" t="s">
        <v>7</v>
      </c>
      <c r="B368" s="59">
        <f>B367</f>
        <v>0</v>
      </c>
      <c r="C368" s="60"/>
      <c r="D368" s="61">
        <f>D367</f>
        <v>0</v>
      </c>
      <c r="E368" s="59"/>
      <c r="F368" s="62"/>
      <c r="G368" s="63"/>
      <c r="H368" s="63"/>
      <c r="I368" s="62">
        <f>I367</f>
        <v>0</v>
      </c>
      <c r="J368" s="64" t="s">
        <v>10</v>
      </c>
      <c r="K368" s="218"/>
      <c r="L368" s="219"/>
    </row>
    <row r="369" spans="1:12" ht="28.5" customHeight="1" x14ac:dyDescent="0.2">
      <c r="A369" s="13" t="s">
        <v>54</v>
      </c>
      <c r="B369" s="14"/>
      <c r="C369" s="14"/>
      <c r="D369" s="15"/>
      <c r="E369" s="16"/>
      <c r="F369" s="17"/>
      <c r="G369" s="15"/>
      <c r="H369" s="20"/>
      <c r="I369" s="18"/>
      <c r="J369" s="19"/>
      <c r="K369" s="170"/>
      <c r="L369" s="170"/>
    </row>
    <row r="370" spans="1:12" ht="31.5" customHeight="1" x14ac:dyDescent="0.25">
      <c r="A370" s="1"/>
      <c r="B370" s="2"/>
      <c r="C370" s="2"/>
      <c r="D370" s="3">
        <v>0.3</v>
      </c>
      <c r="E370" s="4"/>
      <c r="F370" s="10"/>
      <c r="G370" s="6">
        <f t="shared" ref="G370:G374" si="106">(B370+(C370*D370))</f>
        <v>0</v>
      </c>
      <c r="H370" s="21">
        <v>1</v>
      </c>
      <c r="I370" s="6">
        <f t="shared" ref="I370:I374" si="107">(B370+(C370*D370))*H370</f>
        <v>0</v>
      </c>
      <c r="J370" s="7" t="s">
        <v>10</v>
      </c>
      <c r="K370" s="9"/>
      <c r="L370" s="8"/>
    </row>
    <row r="371" spans="1:12" ht="31.5" customHeight="1" x14ac:dyDescent="0.25">
      <c r="A371" s="1"/>
      <c r="B371" s="2"/>
      <c r="C371" s="2"/>
      <c r="D371" s="3">
        <v>0.3</v>
      </c>
      <c r="E371" s="4"/>
      <c r="F371" s="10"/>
      <c r="G371" s="6">
        <f t="shared" si="106"/>
        <v>0</v>
      </c>
      <c r="H371" s="21">
        <v>1</v>
      </c>
      <c r="I371" s="6">
        <f t="shared" si="107"/>
        <v>0</v>
      </c>
      <c r="J371" s="7" t="s">
        <v>10</v>
      </c>
      <c r="K371" s="9"/>
      <c r="L371" s="8"/>
    </row>
    <row r="372" spans="1:12" ht="31.5" customHeight="1" x14ac:dyDescent="0.25">
      <c r="A372" s="1"/>
      <c r="B372" s="2"/>
      <c r="C372" s="2"/>
      <c r="D372" s="3">
        <v>0.3</v>
      </c>
      <c r="E372" s="4"/>
      <c r="F372" s="10"/>
      <c r="G372" s="6">
        <f t="shared" si="106"/>
        <v>0</v>
      </c>
      <c r="H372" s="21">
        <v>1</v>
      </c>
      <c r="I372" s="6">
        <f t="shared" si="107"/>
        <v>0</v>
      </c>
      <c r="J372" s="7" t="s">
        <v>10</v>
      </c>
      <c r="K372" s="9"/>
      <c r="L372" s="8"/>
    </row>
    <row r="373" spans="1:12" ht="31.5" customHeight="1" x14ac:dyDescent="0.25">
      <c r="A373" s="1"/>
      <c r="B373" s="2"/>
      <c r="C373" s="2"/>
      <c r="D373" s="3">
        <v>0.3</v>
      </c>
      <c r="E373" s="4"/>
      <c r="F373" s="10"/>
      <c r="G373" s="6">
        <f t="shared" si="106"/>
        <v>0</v>
      </c>
      <c r="H373" s="21">
        <v>1</v>
      </c>
      <c r="I373" s="6">
        <f t="shared" si="107"/>
        <v>0</v>
      </c>
      <c r="J373" s="7" t="s">
        <v>10</v>
      </c>
      <c r="K373" s="9"/>
      <c r="L373" s="8"/>
    </row>
    <row r="374" spans="1:12" ht="31.5" customHeight="1" x14ac:dyDescent="0.25">
      <c r="A374" s="1"/>
      <c r="B374" s="2"/>
      <c r="C374" s="2"/>
      <c r="D374" s="3">
        <v>0.3</v>
      </c>
      <c r="E374" s="4"/>
      <c r="F374" s="10"/>
      <c r="G374" s="6">
        <f t="shared" si="106"/>
        <v>0</v>
      </c>
      <c r="H374" s="21">
        <v>1</v>
      </c>
      <c r="I374" s="6">
        <f t="shared" si="107"/>
        <v>0</v>
      </c>
      <c r="J374" s="7" t="s">
        <v>10</v>
      </c>
      <c r="K374" s="9"/>
      <c r="L374" s="8"/>
    </row>
    <row r="375" spans="1:12" ht="31.5" customHeight="1" x14ac:dyDescent="0.25">
      <c r="A375" s="1"/>
      <c r="B375" s="2"/>
      <c r="C375" s="2"/>
      <c r="D375" s="3">
        <v>0.3</v>
      </c>
      <c r="E375" s="4"/>
      <c r="F375" s="10"/>
      <c r="G375" s="6">
        <f t="shared" ref="G375" si="108">(B375+(C375*D375))</f>
        <v>0</v>
      </c>
      <c r="H375" s="21">
        <v>1</v>
      </c>
      <c r="I375" s="6">
        <f t="shared" ref="I375" si="109">(B375+(C375*D375))*H375</f>
        <v>0</v>
      </c>
      <c r="J375" s="7" t="s">
        <v>10</v>
      </c>
      <c r="K375" s="9"/>
      <c r="L375" s="8"/>
    </row>
    <row r="376" spans="1:12" ht="31.5" customHeight="1" thickBot="1" x14ac:dyDescent="0.3">
      <c r="A376" s="58" t="s">
        <v>7</v>
      </c>
      <c r="B376" s="59">
        <f>+SUMPRODUCT(B370:B375,H370:H375)</f>
        <v>0</v>
      </c>
      <c r="C376" s="60"/>
      <c r="D376" s="61">
        <f>+SUMPRODUCT(C370:C375,D370:D375,H370:H375)</f>
        <v>0</v>
      </c>
      <c r="E376" s="59"/>
      <c r="F376" s="62"/>
      <c r="G376" s="63"/>
      <c r="H376" s="63"/>
      <c r="I376" s="62">
        <f>SUM(I370:I375)</f>
        <v>0</v>
      </c>
      <c r="J376" s="64" t="s">
        <v>10</v>
      </c>
      <c r="K376" s="168"/>
      <c r="L376" s="169"/>
    </row>
    <row r="377" spans="1:12" ht="28.5" customHeight="1" x14ac:dyDescent="0.2">
      <c r="A377" s="13" t="s">
        <v>55</v>
      </c>
      <c r="B377" s="14"/>
      <c r="C377" s="14"/>
      <c r="D377" s="15"/>
      <c r="E377" s="16"/>
      <c r="F377" s="17"/>
      <c r="G377" s="15"/>
      <c r="H377" s="20"/>
      <c r="I377" s="18"/>
      <c r="J377" s="19"/>
      <c r="K377" s="170"/>
      <c r="L377" s="170"/>
    </row>
    <row r="378" spans="1:12" ht="31.5" customHeight="1" x14ac:dyDescent="0.25">
      <c r="A378" s="1"/>
      <c r="B378" s="2"/>
      <c r="C378" s="2"/>
      <c r="D378" s="3">
        <v>0.3</v>
      </c>
      <c r="E378" s="4"/>
      <c r="F378" s="10"/>
      <c r="G378" s="6">
        <f t="shared" ref="G378:G383" si="110">(B378+(C378*D378))</f>
        <v>0</v>
      </c>
      <c r="H378" s="21">
        <v>1</v>
      </c>
      <c r="I378" s="6">
        <f t="shared" ref="I378:I383" si="111">(B378+(C378*D378))*H378</f>
        <v>0</v>
      </c>
      <c r="J378" s="7" t="s">
        <v>10</v>
      </c>
      <c r="K378" s="9"/>
      <c r="L378" s="8"/>
    </row>
    <row r="379" spans="1:12" ht="31.5" customHeight="1" x14ac:dyDescent="0.25">
      <c r="A379" s="1"/>
      <c r="B379" s="2"/>
      <c r="C379" s="2"/>
      <c r="D379" s="3">
        <v>0.3</v>
      </c>
      <c r="E379" s="4"/>
      <c r="F379" s="10"/>
      <c r="G379" s="6">
        <f t="shared" si="110"/>
        <v>0</v>
      </c>
      <c r="H379" s="21">
        <v>1</v>
      </c>
      <c r="I379" s="6">
        <f t="shared" si="111"/>
        <v>0</v>
      </c>
      <c r="J379" s="7" t="s">
        <v>10</v>
      </c>
      <c r="K379" s="9"/>
      <c r="L379" s="8"/>
    </row>
    <row r="380" spans="1:12" ht="31.5" customHeight="1" x14ac:dyDescent="0.25">
      <c r="A380" s="1"/>
      <c r="B380" s="2"/>
      <c r="C380" s="2"/>
      <c r="D380" s="3">
        <v>0.3</v>
      </c>
      <c r="E380" s="4"/>
      <c r="F380" s="10"/>
      <c r="G380" s="6">
        <f t="shared" si="110"/>
        <v>0</v>
      </c>
      <c r="H380" s="21">
        <v>1</v>
      </c>
      <c r="I380" s="6">
        <f t="shared" si="111"/>
        <v>0</v>
      </c>
      <c r="J380" s="7" t="s">
        <v>10</v>
      </c>
      <c r="K380" s="9"/>
      <c r="L380" s="8"/>
    </row>
    <row r="381" spans="1:12" ht="31.5" customHeight="1" x14ac:dyDescent="0.25">
      <c r="A381" s="1"/>
      <c r="B381" s="2"/>
      <c r="C381" s="2"/>
      <c r="D381" s="3">
        <v>0.3</v>
      </c>
      <c r="E381" s="4"/>
      <c r="F381" s="10"/>
      <c r="G381" s="6">
        <f t="shared" si="110"/>
        <v>0</v>
      </c>
      <c r="H381" s="21">
        <v>1</v>
      </c>
      <c r="I381" s="6">
        <f t="shared" si="111"/>
        <v>0</v>
      </c>
      <c r="J381" s="7" t="s">
        <v>10</v>
      </c>
      <c r="K381" s="9"/>
      <c r="L381" s="8"/>
    </row>
    <row r="382" spans="1:12" ht="31.5" customHeight="1" x14ac:dyDescent="0.25">
      <c r="A382" s="1"/>
      <c r="B382" s="2"/>
      <c r="C382" s="2"/>
      <c r="D382" s="3">
        <v>0.3</v>
      </c>
      <c r="E382" s="4"/>
      <c r="F382" s="10"/>
      <c r="G382" s="6">
        <f t="shared" si="110"/>
        <v>0</v>
      </c>
      <c r="H382" s="21">
        <v>1</v>
      </c>
      <c r="I382" s="6">
        <f t="shared" si="111"/>
        <v>0</v>
      </c>
      <c r="J382" s="7" t="s">
        <v>10</v>
      </c>
      <c r="K382" s="9"/>
      <c r="L382" s="8"/>
    </row>
    <row r="383" spans="1:12" ht="31.5" customHeight="1" x14ac:dyDescent="0.25">
      <c r="A383" s="1"/>
      <c r="B383" s="2"/>
      <c r="C383" s="2"/>
      <c r="D383" s="3">
        <v>0.3</v>
      </c>
      <c r="E383" s="4"/>
      <c r="F383" s="10"/>
      <c r="G383" s="6">
        <f t="shared" si="110"/>
        <v>0</v>
      </c>
      <c r="H383" s="21">
        <v>1</v>
      </c>
      <c r="I383" s="6">
        <f t="shared" si="111"/>
        <v>0</v>
      </c>
      <c r="J383" s="7" t="s">
        <v>10</v>
      </c>
      <c r="K383" s="9"/>
      <c r="L383" s="8"/>
    </row>
    <row r="384" spans="1:12" ht="31.5" customHeight="1" thickBot="1" x14ac:dyDescent="0.3">
      <c r="A384" s="58" t="s">
        <v>7</v>
      </c>
      <c r="B384" s="59">
        <f>+SUMPRODUCT(B378:B383,H378:H383)</f>
        <v>0</v>
      </c>
      <c r="C384" s="60"/>
      <c r="D384" s="61">
        <f>+SUMPRODUCT(C378:C383,D378:D383,H378:H383)</f>
        <v>0</v>
      </c>
      <c r="E384" s="59"/>
      <c r="F384" s="62"/>
      <c r="G384" s="63"/>
      <c r="H384" s="63"/>
      <c r="I384" s="62">
        <f>SUM(I378:I383)</f>
        <v>0</v>
      </c>
      <c r="J384" s="64" t="s">
        <v>10</v>
      </c>
      <c r="K384" s="168"/>
      <c r="L384" s="169"/>
    </row>
    <row r="385" spans="1:12" ht="28.5" customHeight="1" x14ac:dyDescent="0.2">
      <c r="A385" s="13" t="s">
        <v>43</v>
      </c>
      <c r="B385" s="14"/>
      <c r="C385" s="14"/>
      <c r="D385" s="15"/>
      <c r="E385" s="16"/>
      <c r="F385" s="17"/>
      <c r="G385" s="15"/>
      <c r="H385" s="20"/>
      <c r="I385" s="18"/>
      <c r="J385" s="19"/>
      <c r="K385" s="170"/>
      <c r="L385" s="170"/>
    </row>
    <row r="386" spans="1:12" ht="31.5" customHeight="1" x14ac:dyDescent="0.25">
      <c r="A386" s="1"/>
      <c r="B386" s="2"/>
      <c r="C386" s="2"/>
      <c r="D386" s="3">
        <v>0.3</v>
      </c>
      <c r="E386" s="4"/>
      <c r="F386" s="10"/>
      <c r="G386" s="6">
        <f t="shared" ref="G386:G387" si="112">(B386+(C386*D386))</f>
        <v>0</v>
      </c>
      <c r="H386" s="21">
        <v>1</v>
      </c>
      <c r="I386" s="6">
        <f t="shared" ref="I386:I387" si="113">(B386+(C386*D386))*H386</f>
        <v>0</v>
      </c>
      <c r="J386" s="7" t="s">
        <v>10</v>
      </c>
      <c r="K386" s="9"/>
      <c r="L386" s="8"/>
    </row>
    <row r="387" spans="1:12" ht="31.5" customHeight="1" x14ac:dyDescent="0.25">
      <c r="A387" s="1"/>
      <c r="B387" s="2"/>
      <c r="C387" s="2"/>
      <c r="D387" s="3">
        <v>0.3</v>
      </c>
      <c r="E387" s="4"/>
      <c r="F387" s="10"/>
      <c r="G387" s="6">
        <f t="shared" si="112"/>
        <v>0</v>
      </c>
      <c r="H387" s="21">
        <v>1</v>
      </c>
      <c r="I387" s="6">
        <f t="shared" si="113"/>
        <v>0</v>
      </c>
      <c r="J387" s="7" t="s">
        <v>10</v>
      </c>
      <c r="K387" s="9"/>
      <c r="L387" s="8"/>
    </row>
    <row r="388" spans="1:12" ht="31.5" customHeight="1" thickBot="1" x14ac:dyDescent="0.3">
      <c r="A388" s="58" t="s">
        <v>7</v>
      </c>
      <c r="B388" s="59">
        <f>+SUMPRODUCT(B386:B387,H386:H387)</f>
        <v>0</v>
      </c>
      <c r="C388" s="60"/>
      <c r="D388" s="61">
        <f>+SUMPRODUCT(C386:C387,D386:D387,H386:H387)</f>
        <v>0</v>
      </c>
      <c r="E388" s="59"/>
      <c r="F388" s="62"/>
      <c r="G388" s="63"/>
      <c r="H388" s="63"/>
      <c r="I388" s="62">
        <f>SUM(I386:I387)</f>
        <v>0</v>
      </c>
      <c r="J388" s="64" t="s">
        <v>10</v>
      </c>
      <c r="K388" s="168"/>
      <c r="L388" s="169"/>
    </row>
    <row r="389" spans="1:12" ht="28.5" customHeight="1" x14ac:dyDescent="0.2">
      <c r="A389" s="13" t="s">
        <v>44</v>
      </c>
      <c r="B389" s="14"/>
      <c r="C389" s="14"/>
      <c r="D389" s="15"/>
      <c r="E389" s="16"/>
      <c r="F389" s="17"/>
      <c r="G389" s="15"/>
      <c r="H389" s="20"/>
      <c r="I389" s="18"/>
      <c r="J389" s="19"/>
      <c r="K389" s="170"/>
      <c r="L389" s="170"/>
    </row>
    <row r="390" spans="1:12" ht="31.5" customHeight="1" x14ac:dyDescent="0.25">
      <c r="A390" s="1"/>
      <c r="B390" s="2"/>
      <c r="C390" s="2"/>
      <c r="D390" s="3">
        <v>0.3</v>
      </c>
      <c r="E390" s="4"/>
      <c r="F390" s="10"/>
      <c r="G390" s="6">
        <f t="shared" ref="G390:G391" si="114">(B390+(C390*D390))</f>
        <v>0</v>
      </c>
      <c r="H390" s="21">
        <v>1</v>
      </c>
      <c r="I390" s="6">
        <f t="shared" ref="I390:I391" si="115">(B390+(C390*D390))*H390</f>
        <v>0</v>
      </c>
      <c r="J390" s="7" t="s">
        <v>10</v>
      </c>
      <c r="K390" s="9"/>
      <c r="L390" s="8"/>
    </row>
    <row r="391" spans="1:12" ht="31.5" customHeight="1" x14ac:dyDescent="0.25">
      <c r="A391" s="1"/>
      <c r="B391" s="2"/>
      <c r="C391" s="2"/>
      <c r="D391" s="3">
        <v>0.3</v>
      </c>
      <c r="E391" s="4"/>
      <c r="F391" s="10"/>
      <c r="G391" s="6">
        <f t="shared" si="114"/>
        <v>0</v>
      </c>
      <c r="H391" s="21">
        <v>1</v>
      </c>
      <c r="I391" s="6">
        <f t="shared" si="115"/>
        <v>0</v>
      </c>
      <c r="J391" s="7" t="s">
        <v>10</v>
      </c>
      <c r="K391" s="9"/>
      <c r="L391" s="8"/>
    </row>
    <row r="392" spans="1:12" ht="31.5" customHeight="1" thickBot="1" x14ac:dyDescent="0.3">
      <c r="A392" s="58" t="s">
        <v>7</v>
      </c>
      <c r="B392" s="59">
        <f>+SUMPRODUCT(B390:B391,H390:H391)</f>
        <v>0</v>
      </c>
      <c r="C392" s="60"/>
      <c r="D392" s="61">
        <f>+SUMPRODUCT(C390:C391,D390:D391,H390:H391)</f>
        <v>0</v>
      </c>
      <c r="E392" s="59"/>
      <c r="F392" s="62"/>
      <c r="G392" s="63"/>
      <c r="H392" s="63"/>
      <c r="I392" s="62">
        <f>SUM(I390:I391)</f>
        <v>0</v>
      </c>
      <c r="J392" s="64" t="s">
        <v>10</v>
      </c>
      <c r="K392" s="168"/>
      <c r="L392" s="169"/>
    </row>
    <row r="393" spans="1:12" ht="28.5" customHeight="1" x14ac:dyDescent="0.2">
      <c r="A393" s="13" t="s">
        <v>56</v>
      </c>
      <c r="B393" s="14"/>
      <c r="C393" s="14"/>
      <c r="D393" s="15"/>
      <c r="E393" s="16"/>
      <c r="F393" s="17"/>
      <c r="G393" s="15"/>
      <c r="H393" s="20"/>
      <c r="I393" s="18"/>
      <c r="J393" s="19"/>
      <c r="K393" s="170"/>
      <c r="L393" s="170"/>
    </row>
    <row r="394" spans="1:12" ht="31.5" customHeight="1" x14ac:dyDescent="0.25">
      <c r="A394" s="1"/>
      <c r="B394" s="2"/>
      <c r="C394" s="2"/>
      <c r="D394" s="3">
        <v>0.3</v>
      </c>
      <c r="E394" s="4"/>
      <c r="F394" s="10"/>
      <c r="G394" s="6">
        <f t="shared" ref="G394:G402" si="116">(B394+(C394*D394))</f>
        <v>0</v>
      </c>
      <c r="H394" s="21">
        <v>1</v>
      </c>
      <c r="I394" s="6">
        <f t="shared" ref="I394:I402" si="117">(B394+(C394*D394))*H394</f>
        <v>0</v>
      </c>
      <c r="J394" s="7" t="s">
        <v>10</v>
      </c>
      <c r="K394" s="9"/>
      <c r="L394" s="8"/>
    </row>
    <row r="395" spans="1:12" ht="31.5" customHeight="1" x14ac:dyDescent="0.25">
      <c r="A395" s="1"/>
      <c r="B395" s="2"/>
      <c r="C395" s="2"/>
      <c r="D395" s="3">
        <v>0.3</v>
      </c>
      <c r="E395" s="4"/>
      <c r="F395" s="10"/>
      <c r="G395" s="6">
        <f t="shared" si="116"/>
        <v>0</v>
      </c>
      <c r="H395" s="21">
        <v>1</v>
      </c>
      <c r="I395" s="6">
        <f t="shared" si="117"/>
        <v>0</v>
      </c>
      <c r="J395" s="7" t="s">
        <v>10</v>
      </c>
      <c r="K395" s="9"/>
      <c r="L395" s="8"/>
    </row>
    <row r="396" spans="1:12" ht="31.5" customHeight="1" x14ac:dyDescent="0.25">
      <c r="A396" s="1"/>
      <c r="B396" s="2"/>
      <c r="C396" s="2"/>
      <c r="D396" s="3">
        <v>0.3</v>
      </c>
      <c r="E396" s="4"/>
      <c r="F396" s="10"/>
      <c r="G396" s="6">
        <f t="shared" ref="G396" si="118">(B396+(C396*D396))</f>
        <v>0</v>
      </c>
      <c r="H396" s="21">
        <v>1</v>
      </c>
      <c r="I396" s="6">
        <f t="shared" ref="I396" si="119">(B396+(C396*D396))*H396</f>
        <v>0</v>
      </c>
      <c r="J396" s="7" t="s">
        <v>10</v>
      </c>
      <c r="K396" s="9"/>
      <c r="L396" s="8"/>
    </row>
    <row r="397" spans="1:12" ht="31.5" customHeight="1" x14ac:dyDescent="0.25">
      <c r="A397" s="1"/>
      <c r="B397" s="2"/>
      <c r="C397" s="2"/>
      <c r="D397" s="3">
        <v>0.3</v>
      </c>
      <c r="E397" s="4"/>
      <c r="F397" s="10"/>
      <c r="G397" s="6">
        <f t="shared" ref="G397" si="120">(B397+(C397*D397))</f>
        <v>0</v>
      </c>
      <c r="H397" s="21">
        <v>1</v>
      </c>
      <c r="I397" s="6">
        <f t="shared" ref="I397" si="121">(B397+(C397*D397))*H397</f>
        <v>0</v>
      </c>
      <c r="J397" s="7" t="s">
        <v>10</v>
      </c>
      <c r="K397" s="9"/>
      <c r="L397" s="8"/>
    </row>
    <row r="398" spans="1:12" ht="31.5" customHeight="1" x14ac:dyDescent="0.25">
      <c r="A398" s="1"/>
      <c r="B398" s="2"/>
      <c r="C398" s="2"/>
      <c r="D398" s="3">
        <v>0.3</v>
      </c>
      <c r="E398" s="4"/>
      <c r="F398" s="10"/>
      <c r="G398" s="6">
        <f t="shared" si="116"/>
        <v>0</v>
      </c>
      <c r="H398" s="21">
        <v>1</v>
      </c>
      <c r="I398" s="6">
        <f t="shared" si="117"/>
        <v>0</v>
      </c>
      <c r="J398" s="7" t="s">
        <v>10</v>
      </c>
      <c r="K398" s="9"/>
      <c r="L398" s="8"/>
    </row>
    <row r="399" spans="1:12" ht="31.5" customHeight="1" x14ac:dyDescent="0.25">
      <c r="A399" s="1"/>
      <c r="B399" s="2"/>
      <c r="C399" s="2"/>
      <c r="D399" s="3">
        <v>0.3</v>
      </c>
      <c r="E399" s="4"/>
      <c r="F399" s="10"/>
      <c r="G399" s="6">
        <f t="shared" ref="G399:G400" si="122">(B399+(C399*D399))</f>
        <v>0</v>
      </c>
      <c r="H399" s="21">
        <v>1</v>
      </c>
      <c r="I399" s="6">
        <f t="shared" ref="I399:I400" si="123">(B399+(C399*D399))*H399</f>
        <v>0</v>
      </c>
      <c r="J399" s="7" t="s">
        <v>10</v>
      </c>
      <c r="K399" s="9"/>
      <c r="L399" s="8"/>
    </row>
    <row r="400" spans="1:12" ht="31.5" customHeight="1" x14ac:dyDescent="0.25">
      <c r="A400" s="1"/>
      <c r="B400" s="2"/>
      <c r="C400" s="2"/>
      <c r="D400" s="3">
        <v>0.3</v>
      </c>
      <c r="E400" s="4"/>
      <c r="F400" s="10"/>
      <c r="G400" s="6">
        <f t="shared" si="122"/>
        <v>0</v>
      </c>
      <c r="H400" s="21">
        <v>1</v>
      </c>
      <c r="I400" s="6">
        <f t="shared" si="123"/>
        <v>0</v>
      </c>
      <c r="J400" s="7" t="s">
        <v>10</v>
      </c>
      <c r="K400" s="9"/>
      <c r="L400" s="8"/>
    </row>
    <row r="401" spans="1:12" ht="31.5" customHeight="1" x14ac:dyDescent="0.25">
      <c r="A401" s="1"/>
      <c r="B401" s="2"/>
      <c r="C401" s="2"/>
      <c r="D401" s="3">
        <v>0.3</v>
      </c>
      <c r="E401" s="4"/>
      <c r="F401" s="10"/>
      <c r="G401" s="6">
        <f t="shared" si="116"/>
        <v>0</v>
      </c>
      <c r="H401" s="21">
        <v>1</v>
      </c>
      <c r="I401" s="6">
        <f t="shared" si="117"/>
        <v>0</v>
      </c>
      <c r="J401" s="7" t="s">
        <v>10</v>
      </c>
      <c r="K401" s="9"/>
      <c r="L401" s="8"/>
    </row>
    <row r="402" spans="1:12" ht="31.5" customHeight="1" x14ac:dyDescent="0.25">
      <c r="A402" s="1"/>
      <c r="B402" s="2"/>
      <c r="C402" s="2"/>
      <c r="D402" s="3">
        <v>0.3</v>
      </c>
      <c r="E402" s="4"/>
      <c r="F402" s="10"/>
      <c r="G402" s="6">
        <f t="shared" si="116"/>
        <v>0</v>
      </c>
      <c r="H402" s="21">
        <v>1</v>
      </c>
      <c r="I402" s="6">
        <f t="shared" si="117"/>
        <v>0</v>
      </c>
      <c r="J402" s="7" t="s">
        <v>10</v>
      </c>
      <c r="K402" s="9"/>
      <c r="L402" s="8"/>
    </row>
    <row r="403" spans="1:12" ht="31.5" customHeight="1" x14ac:dyDescent="0.25">
      <c r="A403" s="1"/>
      <c r="B403" s="2"/>
      <c r="C403" s="2"/>
      <c r="D403" s="3">
        <v>0.3</v>
      </c>
      <c r="E403" s="4"/>
      <c r="F403" s="10"/>
      <c r="G403" s="6">
        <f t="shared" ref="G403" si="124">(B403+(C403*D403))</f>
        <v>0</v>
      </c>
      <c r="H403" s="21">
        <v>1</v>
      </c>
      <c r="I403" s="6">
        <f t="shared" ref="I403" si="125">(B403+(C403*D403))*H403</f>
        <v>0</v>
      </c>
      <c r="J403" s="7" t="s">
        <v>10</v>
      </c>
      <c r="K403" s="9"/>
      <c r="L403" s="8"/>
    </row>
    <row r="404" spans="1:12" ht="31.5" customHeight="1" thickBot="1" x14ac:dyDescent="0.3">
      <c r="A404" s="58" t="s">
        <v>7</v>
      </c>
      <c r="B404" s="59">
        <f>+SUMPRODUCT(B394:B403,H394:H403)</f>
        <v>0</v>
      </c>
      <c r="C404" s="60"/>
      <c r="D404" s="61">
        <f>+SUMPRODUCT(C394:C403,D394:D403,H394:H403)</f>
        <v>0</v>
      </c>
      <c r="E404" s="59"/>
      <c r="F404" s="62"/>
      <c r="G404" s="63"/>
      <c r="H404" s="63"/>
      <c r="I404" s="62">
        <f>SUM(I394:I403)</f>
        <v>0</v>
      </c>
      <c r="J404" s="64" t="s">
        <v>10</v>
      </c>
      <c r="K404" s="168"/>
      <c r="L404" s="169"/>
    </row>
    <row r="405" spans="1:12" ht="28.5" customHeight="1" x14ac:dyDescent="0.2">
      <c r="A405" s="13" t="s">
        <v>57</v>
      </c>
      <c r="B405" s="14"/>
      <c r="C405" s="14"/>
      <c r="D405" s="15"/>
      <c r="E405" s="16"/>
      <c r="F405" s="17"/>
      <c r="G405" s="15"/>
      <c r="H405" s="20"/>
      <c r="I405" s="18"/>
      <c r="J405" s="19"/>
      <c r="K405" s="170"/>
      <c r="L405" s="170"/>
    </row>
    <row r="406" spans="1:12" ht="31.5" customHeight="1" x14ac:dyDescent="0.25">
      <c r="A406" s="1"/>
      <c r="B406" s="2"/>
      <c r="C406" s="2"/>
      <c r="D406" s="3">
        <v>0.3</v>
      </c>
      <c r="E406" s="4"/>
      <c r="F406" s="10"/>
      <c r="G406" s="6">
        <f t="shared" ref="G406:G425" si="126">(B406+(C406*D406))</f>
        <v>0</v>
      </c>
      <c r="H406" s="21">
        <v>1</v>
      </c>
      <c r="I406" s="6">
        <f t="shared" ref="I406:I425" si="127">(B406+(C406*D406))*H406</f>
        <v>0</v>
      </c>
      <c r="J406" s="7" t="s">
        <v>10</v>
      </c>
      <c r="K406" s="9"/>
      <c r="L406" s="8"/>
    </row>
    <row r="407" spans="1:12" ht="31.5" customHeight="1" x14ac:dyDescent="0.25">
      <c r="A407" s="1"/>
      <c r="B407" s="2"/>
      <c r="C407" s="2"/>
      <c r="D407" s="3">
        <v>0.3</v>
      </c>
      <c r="E407" s="4"/>
      <c r="F407" s="10"/>
      <c r="G407" s="6">
        <f t="shared" si="126"/>
        <v>0</v>
      </c>
      <c r="H407" s="21">
        <v>1</v>
      </c>
      <c r="I407" s="6">
        <f t="shared" si="127"/>
        <v>0</v>
      </c>
      <c r="J407" s="7" t="s">
        <v>10</v>
      </c>
      <c r="K407" s="9"/>
      <c r="L407" s="8"/>
    </row>
    <row r="408" spans="1:12" ht="31.5" customHeight="1" x14ac:dyDescent="0.25">
      <c r="A408" s="1"/>
      <c r="B408" s="2"/>
      <c r="C408" s="2"/>
      <c r="D408" s="3">
        <v>0.3</v>
      </c>
      <c r="E408" s="4"/>
      <c r="F408" s="10"/>
      <c r="G408" s="6">
        <f t="shared" si="126"/>
        <v>0</v>
      </c>
      <c r="H408" s="21">
        <v>1</v>
      </c>
      <c r="I408" s="6">
        <f t="shared" si="127"/>
        <v>0</v>
      </c>
      <c r="J408" s="7" t="s">
        <v>10</v>
      </c>
      <c r="K408" s="9"/>
      <c r="L408" s="8"/>
    </row>
    <row r="409" spans="1:12" ht="31.5" customHeight="1" x14ac:dyDescent="0.25">
      <c r="A409" s="1"/>
      <c r="B409" s="2"/>
      <c r="C409" s="2"/>
      <c r="D409" s="3">
        <v>0.3</v>
      </c>
      <c r="E409" s="4"/>
      <c r="F409" s="10"/>
      <c r="G409" s="6">
        <f t="shared" si="126"/>
        <v>0</v>
      </c>
      <c r="H409" s="21">
        <v>1</v>
      </c>
      <c r="I409" s="6">
        <f t="shared" si="127"/>
        <v>0</v>
      </c>
      <c r="J409" s="7" t="s">
        <v>10</v>
      </c>
      <c r="K409" s="9"/>
      <c r="L409" s="8"/>
    </row>
    <row r="410" spans="1:12" ht="31.5" customHeight="1" x14ac:dyDescent="0.25">
      <c r="A410" s="1"/>
      <c r="B410" s="2"/>
      <c r="C410" s="2"/>
      <c r="D410" s="3">
        <v>0.3</v>
      </c>
      <c r="E410" s="4"/>
      <c r="F410" s="10"/>
      <c r="G410" s="6">
        <f t="shared" si="126"/>
        <v>0</v>
      </c>
      <c r="H410" s="21">
        <v>1</v>
      </c>
      <c r="I410" s="6">
        <f t="shared" si="127"/>
        <v>0</v>
      </c>
      <c r="J410" s="7" t="s">
        <v>10</v>
      </c>
      <c r="K410" s="9"/>
      <c r="L410" s="8"/>
    </row>
    <row r="411" spans="1:12" ht="31.5" customHeight="1" x14ac:dyDescent="0.25">
      <c r="A411" s="1"/>
      <c r="B411" s="2"/>
      <c r="C411" s="2"/>
      <c r="D411" s="3">
        <v>0.3</v>
      </c>
      <c r="E411" s="4"/>
      <c r="F411" s="10"/>
      <c r="G411" s="6">
        <f t="shared" si="126"/>
        <v>0</v>
      </c>
      <c r="H411" s="21">
        <v>1</v>
      </c>
      <c r="I411" s="6">
        <f t="shared" si="127"/>
        <v>0</v>
      </c>
      <c r="J411" s="7" t="s">
        <v>10</v>
      </c>
      <c r="K411" s="9"/>
      <c r="L411" s="8"/>
    </row>
    <row r="412" spans="1:12" ht="31.5" customHeight="1" x14ac:dyDescent="0.25">
      <c r="A412" s="1"/>
      <c r="B412" s="2"/>
      <c r="C412" s="2"/>
      <c r="D412" s="3">
        <v>0.3</v>
      </c>
      <c r="E412" s="4"/>
      <c r="F412" s="10"/>
      <c r="G412" s="6">
        <f t="shared" si="126"/>
        <v>0</v>
      </c>
      <c r="H412" s="21">
        <v>1</v>
      </c>
      <c r="I412" s="6">
        <f t="shared" si="127"/>
        <v>0</v>
      </c>
      <c r="J412" s="7" t="s">
        <v>10</v>
      </c>
      <c r="K412" s="9"/>
      <c r="L412" s="8"/>
    </row>
    <row r="413" spans="1:12" ht="31.5" customHeight="1" x14ac:dyDescent="0.25">
      <c r="A413" s="1"/>
      <c r="B413" s="2"/>
      <c r="C413" s="2"/>
      <c r="D413" s="3">
        <v>0.3</v>
      </c>
      <c r="E413" s="4"/>
      <c r="F413" s="10"/>
      <c r="G413" s="6">
        <f t="shared" si="126"/>
        <v>0</v>
      </c>
      <c r="H413" s="21">
        <v>1</v>
      </c>
      <c r="I413" s="6">
        <f t="shared" si="127"/>
        <v>0</v>
      </c>
      <c r="J413" s="7" t="s">
        <v>10</v>
      </c>
      <c r="K413" s="9"/>
      <c r="L413" s="8"/>
    </row>
    <row r="414" spans="1:12" ht="31.5" customHeight="1" x14ac:dyDescent="0.25">
      <c r="A414" s="1"/>
      <c r="B414" s="2"/>
      <c r="C414" s="2"/>
      <c r="D414" s="3">
        <v>0.3</v>
      </c>
      <c r="E414" s="4"/>
      <c r="F414" s="10"/>
      <c r="G414" s="6">
        <f t="shared" si="126"/>
        <v>0</v>
      </c>
      <c r="H414" s="21">
        <v>1</v>
      </c>
      <c r="I414" s="6">
        <f t="shared" si="127"/>
        <v>0</v>
      </c>
      <c r="J414" s="7" t="s">
        <v>10</v>
      </c>
      <c r="K414" s="9"/>
      <c r="L414" s="8"/>
    </row>
    <row r="415" spans="1:12" ht="31.5" customHeight="1" x14ac:dyDescent="0.25">
      <c r="A415" s="1"/>
      <c r="B415" s="2"/>
      <c r="C415" s="2"/>
      <c r="D415" s="3">
        <v>0.3</v>
      </c>
      <c r="E415" s="4"/>
      <c r="F415" s="10"/>
      <c r="G415" s="6">
        <f t="shared" si="126"/>
        <v>0</v>
      </c>
      <c r="H415" s="21">
        <v>1</v>
      </c>
      <c r="I415" s="6">
        <f t="shared" si="127"/>
        <v>0</v>
      </c>
      <c r="J415" s="7" t="s">
        <v>10</v>
      </c>
      <c r="K415" s="9"/>
      <c r="L415" s="8"/>
    </row>
    <row r="416" spans="1:12" ht="31.5" customHeight="1" x14ac:dyDescent="0.25">
      <c r="A416" s="1"/>
      <c r="B416" s="2"/>
      <c r="C416" s="2"/>
      <c r="D416" s="3">
        <v>0.3</v>
      </c>
      <c r="E416" s="4"/>
      <c r="F416" s="10"/>
      <c r="G416" s="6">
        <f t="shared" si="126"/>
        <v>0</v>
      </c>
      <c r="H416" s="21">
        <v>1</v>
      </c>
      <c r="I416" s="6">
        <f t="shared" si="127"/>
        <v>0</v>
      </c>
      <c r="J416" s="7" t="s">
        <v>10</v>
      </c>
      <c r="K416" s="9"/>
      <c r="L416" s="8"/>
    </row>
    <row r="417" spans="1:12" ht="31.5" customHeight="1" x14ac:dyDescent="0.25">
      <c r="A417" s="1"/>
      <c r="B417" s="2"/>
      <c r="C417" s="2"/>
      <c r="D417" s="3">
        <v>0.3</v>
      </c>
      <c r="E417" s="4"/>
      <c r="F417" s="10"/>
      <c r="G417" s="6">
        <f t="shared" si="126"/>
        <v>0</v>
      </c>
      <c r="H417" s="21">
        <v>1</v>
      </c>
      <c r="I417" s="6">
        <f t="shared" si="127"/>
        <v>0</v>
      </c>
      <c r="J417" s="7" t="s">
        <v>10</v>
      </c>
      <c r="K417" s="9"/>
      <c r="L417" s="8"/>
    </row>
    <row r="418" spans="1:12" ht="31.5" customHeight="1" x14ac:dyDescent="0.25">
      <c r="A418" s="1"/>
      <c r="B418" s="2"/>
      <c r="C418" s="2"/>
      <c r="D418" s="3">
        <v>0.3</v>
      </c>
      <c r="E418" s="4"/>
      <c r="F418" s="10"/>
      <c r="G418" s="6">
        <f t="shared" si="126"/>
        <v>0</v>
      </c>
      <c r="H418" s="21">
        <v>1</v>
      </c>
      <c r="I418" s="6">
        <f t="shared" si="127"/>
        <v>0</v>
      </c>
      <c r="J418" s="7" t="s">
        <v>10</v>
      </c>
      <c r="K418" s="9"/>
      <c r="L418" s="8"/>
    </row>
    <row r="419" spans="1:12" ht="31.5" customHeight="1" x14ac:dyDescent="0.25">
      <c r="A419" s="1"/>
      <c r="B419" s="2"/>
      <c r="C419" s="2"/>
      <c r="D419" s="3">
        <v>0.3</v>
      </c>
      <c r="E419" s="4"/>
      <c r="F419" s="10"/>
      <c r="G419" s="6">
        <f t="shared" si="126"/>
        <v>0</v>
      </c>
      <c r="H419" s="21">
        <v>1</v>
      </c>
      <c r="I419" s="6">
        <f t="shared" si="127"/>
        <v>0</v>
      </c>
      <c r="J419" s="7" t="s">
        <v>10</v>
      </c>
      <c r="K419" s="9"/>
      <c r="L419" s="8"/>
    </row>
    <row r="420" spans="1:12" ht="31.5" customHeight="1" x14ac:dyDescent="0.25">
      <c r="A420" s="1"/>
      <c r="B420" s="2"/>
      <c r="C420" s="2"/>
      <c r="D420" s="3">
        <v>0.3</v>
      </c>
      <c r="E420" s="4"/>
      <c r="F420" s="10"/>
      <c r="G420" s="6">
        <f t="shared" si="126"/>
        <v>0</v>
      </c>
      <c r="H420" s="21">
        <v>1</v>
      </c>
      <c r="I420" s="6">
        <f t="shared" si="127"/>
        <v>0</v>
      </c>
      <c r="J420" s="7" t="s">
        <v>10</v>
      </c>
      <c r="K420" s="9"/>
      <c r="L420" s="8"/>
    </row>
    <row r="421" spans="1:12" ht="31.5" customHeight="1" x14ac:dyDescent="0.25">
      <c r="A421" s="1"/>
      <c r="B421" s="2"/>
      <c r="C421" s="2"/>
      <c r="D421" s="3">
        <v>0.3</v>
      </c>
      <c r="E421" s="4"/>
      <c r="F421" s="10"/>
      <c r="G421" s="6">
        <f t="shared" si="126"/>
        <v>0</v>
      </c>
      <c r="H421" s="21">
        <v>1</v>
      </c>
      <c r="I421" s="6">
        <f t="shared" si="127"/>
        <v>0</v>
      </c>
      <c r="J421" s="7" t="s">
        <v>10</v>
      </c>
      <c r="K421" s="9"/>
      <c r="L421" s="8"/>
    </row>
    <row r="422" spans="1:12" ht="31.5" customHeight="1" x14ac:dyDescent="0.25">
      <c r="A422" s="1"/>
      <c r="B422" s="2"/>
      <c r="C422" s="2"/>
      <c r="D422" s="3">
        <v>0.3</v>
      </c>
      <c r="E422" s="4"/>
      <c r="F422" s="10"/>
      <c r="G422" s="6">
        <f t="shared" si="126"/>
        <v>0</v>
      </c>
      <c r="H422" s="21">
        <v>1</v>
      </c>
      <c r="I422" s="6">
        <f t="shared" si="127"/>
        <v>0</v>
      </c>
      <c r="J422" s="7" t="s">
        <v>10</v>
      </c>
      <c r="K422" s="9"/>
      <c r="L422" s="8"/>
    </row>
    <row r="423" spans="1:12" ht="31.5" customHeight="1" x14ac:dyDescent="0.25">
      <c r="A423" s="1"/>
      <c r="B423" s="2"/>
      <c r="C423" s="2"/>
      <c r="D423" s="3">
        <v>0.3</v>
      </c>
      <c r="E423" s="4"/>
      <c r="F423" s="10"/>
      <c r="G423" s="6">
        <f t="shared" si="126"/>
        <v>0</v>
      </c>
      <c r="H423" s="21">
        <v>1</v>
      </c>
      <c r="I423" s="6">
        <f t="shared" si="127"/>
        <v>0</v>
      </c>
      <c r="J423" s="7" t="s">
        <v>10</v>
      </c>
      <c r="K423" s="9"/>
      <c r="L423" s="8"/>
    </row>
    <row r="424" spans="1:12" ht="31.5" customHeight="1" x14ac:dyDescent="0.25">
      <c r="A424" s="1"/>
      <c r="B424" s="2"/>
      <c r="C424" s="2"/>
      <c r="D424" s="3">
        <v>0.3</v>
      </c>
      <c r="E424" s="4"/>
      <c r="F424" s="10"/>
      <c r="G424" s="6">
        <f t="shared" si="126"/>
        <v>0</v>
      </c>
      <c r="H424" s="21">
        <v>1</v>
      </c>
      <c r="I424" s="6">
        <f t="shared" si="127"/>
        <v>0</v>
      </c>
      <c r="J424" s="7" t="s">
        <v>10</v>
      </c>
      <c r="K424" s="9"/>
      <c r="L424" s="8"/>
    </row>
    <row r="425" spans="1:12" ht="31.5" customHeight="1" x14ac:dyDescent="0.25">
      <c r="A425" s="1"/>
      <c r="B425" s="2"/>
      <c r="C425" s="2"/>
      <c r="D425" s="3">
        <v>0.3</v>
      </c>
      <c r="E425" s="4"/>
      <c r="F425" s="10"/>
      <c r="G425" s="6">
        <f t="shared" si="126"/>
        <v>0</v>
      </c>
      <c r="H425" s="21">
        <v>1</v>
      </c>
      <c r="I425" s="6">
        <f t="shared" si="127"/>
        <v>0</v>
      </c>
      <c r="J425" s="7" t="s">
        <v>10</v>
      </c>
      <c r="K425" s="9"/>
      <c r="L425" s="8"/>
    </row>
    <row r="426" spans="1:12" ht="31.5" customHeight="1" thickBot="1" x14ac:dyDescent="0.3">
      <c r="A426" s="58" t="s">
        <v>7</v>
      </c>
      <c r="B426" s="59">
        <f>+SUMPRODUCT(B406:B425,H406:H425)</f>
        <v>0</v>
      </c>
      <c r="C426" s="60"/>
      <c r="D426" s="61">
        <f>+SUMPRODUCT(C406:C425,D406:D425,H406:H425)</f>
        <v>0</v>
      </c>
      <c r="E426" s="59"/>
      <c r="F426" s="62"/>
      <c r="G426" s="63"/>
      <c r="H426" s="63"/>
      <c r="I426" s="62">
        <f>SUM(I406:I425)</f>
        <v>0</v>
      </c>
      <c r="J426" s="64" t="s">
        <v>10</v>
      </c>
      <c r="K426" s="168"/>
      <c r="L426" s="169"/>
    </row>
    <row r="427" spans="1:12" ht="31.5" customHeight="1" thickBot="1" x14ac:dyDescent="0.25">
      <c r="A427" s="11" t="s">
        <v>40</v>
      </c>
      <c r="B427" s="220" t="s">
        <v>17</v>
      </c>
      <c r="C427" s="220"/>
      <c r="D427" s="220"/>
      <c r="E427" s="220"/>
      <c r="F427" s="220"/>
      <c r="G427" s="220"/>
      <c r="H427" s="220"/>
      <c r="I427" s="220"/>
      <c r="J427" s="220"/>
      <c r="K427" s="220"/>
      <c r="L427" s="220"/>
    </row>
    <row r="428" spans="1:12" ht="31.5" customHeight="1" x14ac:dyDescent="0.2"/>
    <row r="429" spans="1:12" ht="31.5" customHeight="1" x14ac:dyDescent="0.2"/>
    <row r="430" spans="1:12" ht="31.5" customHeight="1" x14ac:dyDescent="0.2"/>
    <row r="431" spans="1:12" ht="31.5" customHeight="1" x14ac:dyDescent="0.2"/>
    <row r="432" spans="1:12" ht="31.5" customHeight="1" x14ac:dyDescent="0.2"/>
    <row r="433" ht="31.5" customHeight="1" x14ac:dyDescent="0.2"/>
    <row r="434" ht="31.5" customHeight="1" x14ac:dyDescent="0.2"/>
    <row r="435" ht="31.5" customHeight="1" x14ac:dyDescent="0.2"/>
    <row r="436" ht="31.5" customHeight="1" x14ac:dyDescent="0.2"/>
    <row r="437" ht="31.5" customHeight="1" x14ac:dyDescent="0.2"/>
    <row r="438" ht="31.5" customHeight="1" x14ac:dyDescent="0.2"/>
    <row r="439" ht="31.5" customHeight="1" x14ac:dyDescent="0.2"/>
    <row r="440" s="12" customFormat="1" ht="31.5" customHeight="1" x14ac:dyDescent="0.2"/>
    <row r="441" s="12" customFormat="1" ht="31.5" customHeight="1" x14ac:dyDescent="0.2"/>
  </sheetData>
  <mergeCells count="53">
    <mergeCell ref="B427:L427"/>
    <mergeCell ref="K404:L404"/>
    <mergeCell ref="K358:L358"/>
    <mergeCell ref="K405:L405"/>
    <mergeCell ref="K426:L426"/>
    <mergeCell ref="K369:L369"/>
    <mergeCell ref="K376:L376"/>
    <mergeCell ref="K393:L393"/>
    <mergeCell ref="K377:L377"/>
    <mergeCell ref="K384:L384"/>
    <mergeCell ref="K385:L385"/>
    <mergeCell ref="K388:L388"/>
    <mergeCell ref="K389:L389"/>
    <mergeCell ref="K392:L392"/>
    <mergeCell ref="K109:L109"/>
    <mergeCell ref="K76:L76"/>
    <mergeCell ref="K360:L360"/>
    <mergeCell ref="K367:L367"/>
    <mergeCell ref="K368:L368"/>
    <mergeCell ref="K163:L163"/>
    <mergeCell ref="K359:L359"/>
    <mergeCell ref="K290:L290"/>
    <mergeCell ref="K230:L230"/>
    <mergeCell ref="A10:B10"/>
    <mergeCell ref="C11:F11"/>
    <mergeCell ref="C10:F10"/>
    <mergeCell ref="C9:F9"/>
    <mergeCell ref="G10:L10"/>
    <mergeCell ref="G9:L9"/>
    <mergeCell ref="G11:L11"/>
    <mergeCell ref="A2:L7"/>
    <mergeCell ref="A8:L8"/>
    <mergeCell ref="K37:L37"/>
    <mergeCell ref="A14:L14"/>
    <mergeCell ref="K21:L21"/>
    <mergeCell ref="K25:L25"/>
    <mergeCell ref="K31:L31"/>
    <mergeCell ref="K36:L36"/>
    <mergeCell ref="K15:L15"/>
    <mergeCell ref="K20:L20"/>
    <mergeCell ref="K26:L26"/>
    <mergeCell ref="K30:L30"/>
    <mergeCell ref="K13:L13"/>
    <mergeCell ref="A12:L12"/>
    <mergeCell ref="A9:B9"/>
    <mergeCell ref="A11:B11"/>
    <mergeCell ref="K41:L41"/>
    <mergeCell ref="K57:L57"/>
    <mergeCell ref="K58:L58"/>
    <mergeCell ref="K75:L75"/>
    <mergeCell ref="K46:L46"/>
    <mergeCell ref="K42:L42"/>
    <mergeCell ref="K45:L45"/>
  </mergeCells>
  <hyperlinks>
    <hyperlink ref="G9" r:id="rId1" xr:uid="{00000000-0004-0000-0100-000000000000}"/>
  </hyperlinks>
  <pageMargins left="0.7" right="0.7" top="0.75" bottom="0.75" header="0.3" footer="0.3"/>
  <pageSetup scale="2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</vt:lpstr>
      <vt:lpstr>Cubicación</vt:lpstr>
      <vt:lpstr>Cubicación!Área_de_impresión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2023-10-18T00:03:03Z</dcterms:modified>
</cp:coreProperties>
</file>