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452 MGF/"/>
    </mc:Choice>
  </mc:AlternateContent>
  <xr:revisionPtr revIDLastSave="9" documentId="8_{40CC6B64-0E3F-4828-B0F3-F51BEA0CFA1C}" xr6:coauthVersionLast="47" xr6:coauthVersionMax="47" xr10:uidLastSave="{096E70AC-3159-4444-A6B1-43F0E6FB0A0E}"/>
  <bookViews>
    <workbookView minimized="1" xWindow="36180" yWindow="0" windowWidth="17220" windowHeight="885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N8" i="1"/>
  <c r="P8" i="1" s="1"/>
  <c r="N9" i="1"/>
  <c r="P9" i="1" s="1"/>
  <c r="N10" i="1"/>
  <c r="P10" i="1" s="1"/>
  <c r="N11" i="1"/>
  <c r="P11" i="1" s="1"/>
  <c r="N12" i="1"/>
  <c r="P12" i="1" s="1"/>
  <c r="I7" i="1"/>
  <c r="I8" i="1"/>
  <c r="I9" i="1"/>
  <c r="I10" i="1"/>
  <c r="I11" i="1"/>
  <c r="I12" i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33" i="3"/>
  <c r="K33" i="3" s="1"/>
  <c r="I34" i="3"/>
  <c r="K34" i="3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1" i="3"/>
  <c r="K41" i="3" s="1"/>
  <c r="I42" i="3"/>
  <c r="K42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50" i="3"/>
  <c r="K50" i="3" s="1"/>
  <c r="I51" i="3"/>
  <c r="K51" i="3" s="1"/>
  <c r="I52" i="3"/>
  <c r="K52" i="3" s="1"/>
  <c r="I53" i="3"/>
  <c r="K53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0" i="3"/>
  <c r="K60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67" i="3"/>
  <c r="K67" i="3" s="1"/>
  <c r="I68" i="3"/>
  <c r="K68" i="3" s="1"/>
  <c r="I69" i="3"/>
  <c r="K69" i="3" s="1"/>
  <c r="I70" i="3"/>
  <c r="K70" i="3" s="1"/>
  <c r="I71" i="3"/>
  <c r="K71" i="3" s="1"/>
  <c r="I72" i="3"/>
  <c r="K72" i="3" s="1"/>
  <c r="I73" i="3"/>
  <c r="K73" i="3" s="1"/>
  <c r="I74" i="3"/>
  <c r="K74" i="3" s="1"/>
  <c r="I75" i="3"/>
  <c r="K75" i="3" s="1"/>
  <c r="I76" i="3"/>
  <c r="K76" i="3" s="1"/>
  <c r="I77" i="3"/>
  <c r="K77" i="3" s="1"/>
  <c r="I7" i="3"/>
  <c r="I14" i="1" l="1"/>
  <c r="I15" i="1" s="1"/>
  <c r="I16" i="1" s="1"/>
  <c r="P14" i="1"/>
  <c r="P15" i="1" s="1"/>
  <c r="I17" i="1" l="1"/>
  <c r="P17" i="1"/>
  <c r="L86" i="3" s="1"/>
  <c r="F79" i="3" l="1"/>
  <c r="K7" i="3"/>
  <c r="K79" i="3" s="1"/>
  <c r="K83" i="3" s="1"/>
  <c r="L87" i="3" l="1"/>
  <c r="L88" i="3" l="1"/>
  <c r="L90" i="3" s="1"/>
</calcChain>
</file>

<file path=xl/sharedStrings.xml><?xml version="1.0" encoding="utf-8"?>
<sst xmlns="http://schemas.openxmlformats.org/spreadsheetml/2006/main" count="78" uniqueCount="57">
  <si>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</si>
  <si>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</si>
  <si>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</si>
  <si>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</si>
  <si>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</si>
  <si>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</si>
  <si>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</si>
  <si>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</si>
  <si>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</si>
  <si>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</si>
  <si>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</si>
  <si>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</si>
  <si>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</si>
  <si>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</si>
  <si>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</si>
  <si>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</si>
  <si>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</si>
  <si>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</si>
  <si>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</si>
  <si>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</si>
  <si>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</si>
  <si>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</si>
  <si>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</si>
  <si>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</si>
  <si>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</si>
  <si>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</si>
  <si>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</si>
  <si>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</si>
  <si>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</si>
  <si>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</si>
  <si>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</si>
  <si>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</si>
  <si>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</si>
  <si>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</si>
  <si>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IVA  19%</t>
  </si>
  <si>
    <t>IVA 19%</t>
  </si>
  <si>
    <t xml:space="preserve">Valor Total en </t>
  </si>
  <si>
    <t>Total Reclamado</t>
  </si>
  <si>
    <t>Costo Directo de Obra Reclamado</t>
  </si>
  <si>
    <t>Maza rueda trasera derecha</t>
  </si>
  <si>
    <t>Modulo Airbag</t>
  </si>
  <si>
    <t>Llanta trasera rh</t>
  </si>
  <si>
    <t>Puentre trasero</t>
  </si>
  <si>
    <t>Amortiguador trasero derecho</t>
  </si>
  <si>
    <t>1.1</t>
  </si>
  <si>
    <t>1.2</t>
  </si>
  <si>
    <t>1.3</t>
  </si>
  <si>
    <t>1.4</t>
  </si>
  <si>
    <t>1.5</t>
  </si>
  <si>
    <t>1.6</t>
  </si>
  <si>
    <t>deducible 10,00 UF</t>
  </si>
  <si>
    <t>Reparación Automóvil</t>
  </si>
  <si>
    <t>Automóvil</t>
  </si>
  <si>
    <t>sr. Felipe Gieze García Yañez</t>
  </si>
  <si>
    <t xml:space="preserve">Pje. Reloncavi N°6910, Peñalolén </t>
  </si>
  <si>
    <t>A</t>
  </si>
  <si>
    <t>Observaciones A: Se descuenta iva en consideración que estos se encuentran incluidos en cada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</si>
</sst>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9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10" fillId="2" borderId="0" xfId="0" applyFont="1" applyFill="1" applyAlignment="1">
      <alignment horizontal="left"/>
    </xf>
    <xf numFmtId="0" fontId="20" fillId="3" borderId="0" xfId="0" applyFont="1" applyFill="1" applyAlignment="1">
      <alignment horizontal="left" vertical="center" wrapText="1"/>
    </xf>
    <xf numFmtId="0" fontId="20" fillId="3" borderId="6" xfId="0" applyFont="1" applyFill="1" applyBorder="1" applyAlignment="1">
      <alignment horizontal="left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20"/>
  <sheetViews>
    <sheetView showGridLines="0" tabSelected="1" zoomScale="85" zoomScaleNormal="85" workbookViewId="0">
      <selection activeCell="F29" sqref="F2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2" t="s">
        <v>53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37" t="s">
        <v>0</v>
      </c>
      <c r="G3" s="138"/>
      <c r="H3" s="138"/>
      <c r="I3" s="139"/>
      <c r="J3" s="62"/>
      <c r="K3" s="140" t="s">
        <v>1</v>
      </c>
      <c r="L3" s="140"/>
      <c r="M3" s="141"/>
      <c r="N3" s="141"/>
      <c r="O3" s="141"/>
      <c r="P3" s="141"/>
      <c r="Q3" s="63"/>
      <c r="R3" s="60"/>
      <c r="S3" s="60"/>
      <c r="T3" s="60"/>
      <c r="U3" s="60"/>
      <c r="V3" s="60"/>
      <c r="W3" s="59"/>
    </row>
    <row r="4" spans="2:23" ht="13.8">
      <c r="B4" s="103"/>
      <c r="C4" s="104"/>
      <c r="D4" s="105" t="s">
        <v>54</v>
      </c>
      <c r="E4" s="62"/>
      <c r="F4" s="106"/>
      <c r="G4" s="103"/>
      <c r="H4" s="103"/>
      <c r="I4" s="103"/>
      <c r="J4" s="62"/>
      <c r="K4" s="106"/>
      <c r="L4" s="106"/>
      <c r="M4" s="103"/>
      <c r="N4" s="103"/>
      <c r="O4" s="103"/>
      <c r="P4" s="103"/>
      <c r="Q4" s="63"/>
      <c r="R4" s="60"/>
      <c r="S4" s="60"/>
      <c r="T4" s="60"/>
      <c r="U4" s="60"/>
      <c r="V4" s="60"/>
      <c r="W4" s="59"/>
    </row>
    <row r="5" spans="2:23" ht="13.8">
      <c r="B5" s="103"/>
      <c r="C5" s="104"/>
      <c r="D5" s="102" t="s">
        <v>52</v>
      </c>
      <c r="E5" s="62"/>
      <c r="F5" s="106"/>
      <c r="G5" s="103"/>
      <c r="H5" s="103"/>
      <c r="I5" s="103"/>
      <c r="J5" s="62"/>
      <c r="K5" s="106"/>
      <c r="L5" s="106"/>
      <c r="M5" s="103"/>
      <c r="N5" s="103"/>
      <c r="O5" s="103"/>
      <c r="P5" s="103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7" t="s">
        <v>51</v>
      </c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42" t="s">
        <v>9</v>
      </c>
      <c r="S6" s="142"/>
      <c r="T6" s="142"/>
      <c r="U6" s="142"/>
      <c r="V6" s="142"/>
      <c r="W6" s="72"/>
    </row>
    <row r="7" spans="2:23" ht="13.8">
      <c r="B7" s="108" t="s">
        <v>44</v>
      </c>
      <c r="C7" s="58"/>
      <c r="D7" s="109" t="s">
        <v>39</v>
      </c>
      <c r="E7" s="74"/>
      <c r="F7" s="76">
        <v>1</v>
      </c>
      <c r="G7" s="77" t="s">
        <v>4</v>
      </c>
      <c r="H7" s="78">
        <v>385938</v>
      </c>
      <c r="I7" s="78">
        <f t="shared" ref="I7:I12" si="0">+F7*H7</f>
        <v>385938</v>
      </c>
      <c r="J7" s="75"/>
      <c r="K7" s="76">
        <v>1</v>
      </c>
      <c r="L7" s="77" t="s">
        <v>4</v>
      </c>
      <c r="M7" s="78">
        <v>385938</v>
      </c>
      <c r="N7" s="78">
        <f t="shared" ref="N7:N12" si="1">+K7*M7</f>
        <v>385938</v>
      </c>
      <c r="O7" s="80">
        <v>0</v>
      </c>
      <c r="P7" s="78">
        <f t="shared" ref="P7:P12" si="2">+(-N7*O7)+N7</f>
        <v>385938</v>
      </c>
      <c r="Q7" s="79"/>
      <c r="R7" s="145"/>
      <c r="S7" s="146"/>
      <c r="T7" s="146"/>
      <c r="U7" s="146"/>
      <c r="V7" s="146"/>
      <c r="W7" s="147"/>
    </row>
    <row r="8" spans="2:23" ht="13.8">
      <c r="B8" s="108" t="s">
        <v>45</v>
      </c>
      <c r="C8" s="58"/>
      <c r="D8" s="109" t="s">
        <v>40</v>
      </c>
      <c r="E8" s="74"/>
      <c r="F8" s="76">
        <v>1</v>
      </c>
      <c r="G8" s="77" t="s">
        <v>4</v>
      </c>
      <c r="H8" s="78">
        <v>199924</v>
      </c>
      <c r="I8" s="78">
        <f t="shared" si="0"/>
        <v>199924</v>
      </c>
      <c r="J8" s="75"/>
      <c r="K8" s="76">
        <v>1</v>
      </c>
      <c r="L8" s="77" t="s">
        <v>4</v>
      </c>
      <c r="M8" s="78">
        <v>199924</v>
      </c>
      <c r="N8" s="78">
        <f t="shared" si="1"/>
        <v>199924</v>
      </c>
      <c r="O8" s="80">
        <v>0</v>
      </c>
      <c r="P8" s="78">
        <f t="shared" si="2"/>
        <v>199924</v>
      </c>
      <c r="Q8" s="79"/>
      <c r="R8" s="128"/>
      <c r="S8" s="129"/>
      <c r="T8" s="129"/>
      <c r="U8" s="129"/>
      <c r="V8" s="129"/>
      <c r="W8" s="130"/>
    </row>
    <row r="9" spans="2:23" ht="13.8">
      <c r="B9" s="108" t="s">
        <v>46</v>
      </c>
      <c r="C9" s="58"/>
      <c r="D9" s="109" t="s">
        <v>41</v>
      </c>
      <c r="E9" s="74"/>
      <c r="F9" s="76">
        <v>1</v>
      </c>
      <c r="G9" s="77" t="s">
        <v>4</v>
      </c>
      <c r="H9" s="78">
        <v>425321</v>
      </c>
      <c r="I9" s="78">
        <f t="shared" si="0"/>
        <v>425321</v>
      </c>
      <c r="J9" s="75"/>
      <c r="K9" s="76">
        <v>1</v>
      </c>
      <c r="L9" s="77" t="s">
        <v>4</v>
      </c>
      <c r="M9" s="78">
        <v>425321</v>
      </c>
      <c r="N9" s="78">
        <f t="shared" si="1"/>
        <v>425321</v>
      </c>
      <c r="O9" s="80">
        <v>0</v>
      </c>
      <c r="P9" s="78">
        <f t="shared" si="2"/>
        <v>425321</v>
      </c>
      <c r="Q9" s="79"/>
      <c r="R9" s="128"/>
      <c r="S9" s="129"/>
      <c r="T9" s="129"/>
      <c r="U9" s="129"/>
      <c r="V9" s="129"/>
      <c r="W9" s="130"/>
    </row>
    <row r="10" spans="2:23" ht="13.8">
      <c r="B10" s="108" t="s">
        <v>47</v>
      </c>
      <c r="C10" s="58"/>
      <c r="D10" s="109" t="s">
        <v>42</v>
      </c>
      <c r="E10" s="74"/>
      <c r="F10" s="76">
        <v>1</v>
      </c>
      <c r="G10" s="77" t="s">
        <v>4</v>
      </c>
      <c r="H10" s="78">
        <v>536373</v>
      </c>
      <c r="I10" s="78">
        <f t="shared" si="0"/>
        <v>536373</v>
      </c>
      <c r="J10" s="75"/>
      <c r="K10" s="76">
        <v>1</v>
      </c>
      <c r="L10" s="77" t="s">
        <v>4</v>
      </c>
      <c r="M10" s="78">
        <v>536373</v>
      </c>
      <c r="N10" s="78">
        <f t="shared" si="1"/>
        <v>536373</v>
      </c>
      <c r="O10" s="80">
        <v>0</v>
      </c>
      <c r="P10" s="78">
        <f t="shared" si="2"/>
        <v>536373</v>
      </c>
      <c r="Q10" s="79"/>
      <c r="R10" s="128"/>
      <c r="S10" s="129"/>
      <c r="T10" s="129"/>
      <c r="U10" s="129"/>
      <c r="V10" s="129"/>
      <c r="W10" s="130"/>
    </row>
    <row r="11" spans="2:23" ht="13.8">
      <c r="B11" s="108" t="s">
        <v>48</v>
      </c>
      <c r="C11" s="58"/>
      <c r="D11" s="109" t="s">
        <v>43</v>
      </c>
      <c r="E11" s="74"/>
      <c r="F11" s="76">
        <v>1</v>
      </c>
      <c r="G11" s="77" t="s">
        <v>4</v>
      </c>
      <c r="H11" s="78">
        <v>47083</v>
      </c>
      <c r="I11" s="78">
        <f t="shared" si="0"/>
        <v>47083</v>
      </c>
      <c r="J11" s="75"/>
      <c r="K11" s="76">
        <v>1</v>
      </c>
      <c r="L11" s="77" t="s">
        <v>4</v>
      </c>
      <c r="M11" s="78">
        <v>47083</v>
      </c>
      <c r="N11" s="78">
        <f t="shared" si="1"/>
        <v>47083</v>
      </c>
      <c r="O11" s="80">
        <v>0</v>
      </c>
      <c r="P11" s="78">
        <f t="shared" si="2"/>
        <v>47083</v>
      </c>
      <c r="Q11" s="79"/>
      <c r="R11" s="128"/>
      <c r="S11" s="129"/>
      <c r="T11" s="129"/>
      <c r="U11" s="129"/>
      <c r="V11" s="129"/>
      <c r="W11" s="130"/>
    </row>
    <row r="12" spans="2:23" ht="13.8">
      <c r="B12" s="108" t="s">
        <v>49</v>
      </c>
      <c r="C12" s="58"/>
      <c r="D12" s="109" t="s">
        <v>50</v>
      </c>
      <c r="E12" s="74"/>
      <c r="F12" s="76">
        <v>10</v>
      </c>
      <c r="G12" s="77" t="s">
        <v>4</v>
      </c>
      <c r="H12" s="78">
        <v>33494.620000000003</v>
      </c>
      <c r="I12" s="78">
        <f t="shared" si="0"/>
        <v>334946.2</v>
      </c>
      <c r="J12" s="75"/>
      <c r="K12" s="76">
        <v>10</v>
      </c>
      <c r="L12" s="77" t="s">
        <v>4</v>
      </c>
      <c r="M12" s="78">
        <v>33494.620000000003</v>
      </c>
      <c r="N12" s="78">
        <f t="shared" si="1"/>
        <v>334946.2</v>
      </c>
      <c r="O12" s="80">
        <v>0</v>
      </c>
      <c r="P12" s="78">
        <f t="shared" si="2"/>
        <v>334946.2</v>
      </c>
      <c r="Q12" s="79"/>
      <c r="R12" s="128"/>
      <c r="S12" s="129"/>
      <c r="T12" s="129"/>
      <c r="U12" s="129"/>
      <c r="V12" s="129"/>
      <c r="W12" s="130"/>
    </row>
    <row r="13" spans="2:23" ht="13.8"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</row>
    <row r="14" spans="2:23" ht="13.8" customHeight="1">
      <c r="B14" s="81"/>
      <c r="C14" s="58"/>
      <c r="D14" s="110"/>
      <c r="E14" s="97"/>
      <c r="F14" s="143" t="s">
        <v>38</v>
      </c>
      <c r="G14" s="144"/>
      <c r="H14" s="144"/>
      <c r="I14" s="111">
        <f>SUM(I7:I12)</f>
        <v>1929585.2</v>
      </c>
      <c r="J14" s="75"/>
      <c r="K14" s="143" t="s">
        <v>11</v>
      </c>
      <c r="L14" s="144"/>
      <c r="M14" s="144"/>
      <c r="N14" s="144"/>
      <c r="O14" s="144"/>
      <c r="P14" s="112">
        <f>SUM(P6:P12)</f>
        <v>1929585.2</v>
      </c>
      <c r="Q14" s="82"/>
      <c r="R14" s="83"/>
      <c r="S14" s="83"/>
      <c r="T14" s="83"/>
      <c r="U14" s="83"/>
      <c r="V14" s="83"/>
      <c r="W14" s="84"/>
    </row>
    <row r="15" spans="2:23" ht="13.8">
      <c r="B15" s="81"/>
      <c r="C15" s="58"/>
      <c r="D15" s="113"/>
      <c r="E15" s="113"/>
      <c r="F15" s="148" t="s">
        <v>12</v>
      </c>
      <c r="G15" s="149"/>
      <c r="H15" s="149"/>
      <c r="I15" s="114">
        <f>SUM(I14:I14)</f>
        <v>1929585.2</v>
      </c>
      <c r="J15" s="75"/>
      <c r="K15" s="148" t="s">
        <v>12</v>
      </c>
      <c r="L15" s="149"/>
      <c r="M15" s="149"/>
      <c r="N15" s="149"/>
      <c r="O15" s="149"/>
      <c r="P15" s="115">
        <f>SUM(P14:P14)</f>
        <v>1929585.2</v>
      </c>
      <c r="Q15" s="85"/>
      <c r="R15" s="86"/>
      <c r="S15" s="86"/>
      <c r="T15" s="86"/>
      <c r="U15" s="86"/>
      <c r="V15" s="86"/>
      <c r="W15" s="87"/>
    </row>
    <row r="16" spans="2:23" ht="13.8">
      <c r="B16" s="81"/>
      <c r="C16" s="58"/>
      <c r="D16" s="113"/>
      <c r="E16" s="116"/>
      <c r="F16" s="101"/>
      <c r="G16" s="150" t="s">
        <v>34</v>
      </c>
      <c r="H16" s="150"/>
      <c r="I16" s="117">
        <f>I15*19%</f>
        <v>366621.18800000002</v>
      </c>
      <c r="J16" s="88"/>
      <c r="K16" s="151" t="s">
        <v>35</v>
      </c>
      <c r="L16" s="150"/>
      <c r="M16" s="150"/>
      <c r="N16" s="150"/>
      <c r="O16" s="150"/>
      <c r="P16" s="118">
        <v>0</v>
      </c>
      <c r="Q16" s="85"/>
      <c r="R16" s="167" t="s">
        <v>55</v>
      </c>
      <c r="S16" s="167"/>
      <c r="T16" s="167"/>
      <c r="U16" s="167"/>
      <c r="V16" s="167"/>
      <c r="W16" s="168"/>
    </row>
    <row r="17" spans="2:27" ht="13.8">
      <c r="B17" s="81"/>
      <c r="C17" s="58"/>
      <c r="D17" s="58"/>
      <c r="E17" s="119"/>
      <c r="F17" s="99"/>
      <c r="G17" s="154" t="s">
        <v>36</v>
      </c>
      <c r="H17" s="154"/>
      <c r="I17" s="120">
        <f>+I15+I16</f>
        <v>2296206.3879999998</v>
      </c>
      <c r="J17" s="75"/>
      <c r="K17" s="155" t="s">
        <v>13</v>
      </c>
      <c r="L17" s="154"/>
      <c r="M17" s="154"/>
      <c r="N17" s="154"/>
      <c r="O17" s="154"/>
      <c r="P17" s="124">
        <f>SUM(P15:P16)</f>
        <v>1929585.2</v>
      </c>
      <c r="Q17" s="90"/>
      <c r="R17" s="86"/>
      <c r="S17" s="86"/>
      <c r="T17" s="86"/>
      <c r="U17" s="86"/>
      <c r="V17" s="86"/>
      <c r="W17" s="87"/>
    </row>
    <row r="18" spans="2:27" ht="13.8">
      <c r="B18" s="81"/>
      <c r="C18" s="58"/>
      <c r="D18" s="113"/>
      <c r="E18" s="121"/>
      <c r="F18" s="99"/>
      <c r="G18" s="100"/>
      <c r="H18" s="100"/>
      <c r="I18" s="122"/>
      <c r="J18" s="75"/>
      <c r="K18" s="99"/>
      <c r="L18" s="100"/>
      <c r="M18" s="100"/>
      <c r="N18" s="100"/>
      <c r="O18" s="100"/>
      <c r="P18" s="89"/>
      <c r="Q18" s="90"/>
      <c r="R18" s="86"/>
      <c r="S18" s="86"/>
      <c r="T18" s="86"/>
      <c r="U18" s="86"/>
      <c r="V18" s="86"/>
      <c r="W18" s="87"/>
    </row>
    <row r="19" spans="2:27" ht="14.4">
      <c r="B19" s="81"/>
      <c r="C19" s="58"/>
      <c r="D19" s="113"/>
      <c r="E19" s="98"/>
      <c r="F19" s="152"/>
      <c r="G19" s="153"/>
      <c r="H19" s="153"/>
      <c r="I19" s="123"/>
      <c r="J19" s="75"/>
      <c r="K19" s="152"/>
      <c r="L19" s="153"/>
      <c r="M19" s="153"/>
      <c r="N19" s="153"/>
      <c r="O19" s="153"/>
      <c r="P19" s="91"/>
      <c r="Q19" s="91"/>
      <c r="R19" s="91"/>
      <c r="S19" s="91"/>
      <c r="T19" s="92"/>
      <c r="U19" s="92"/>
      <c r="V19" s="92"/>
      <c r="W19" s="93"/>
    </row>
    <row r="20" spans="2:27" ht="15.6">
      <c r="K20" s="166" t="s">
        <v>56</v>
      </c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</row>
  </sheetData>
  <mergeCells count="16">
    <mergeCell ref="K20:AA20"/>
    <mergeCell ref="R16:W16"/>
    <mergeCell ref="F15:H15"/>
    <mergeCell ref="K15:O15"/>
    <mergeCell ref="G16:H16"/>
    <mergeCell ref="K16:O16"/>
    <mergeCell ref="F19:H19"/>
    <mergeCell ref="K19:O19"/>
    <mergeCell ref="G17:H17"/>
    <mergeCell ref="K17:O17"/>
    <mergeCell ref="F3:I3"/>
    <mergeCell ref="K3:P3"/>
    <mergeCell ref="R6:V6"/>
    <mergeCell ref="K14:O14"/>
    <mergeCell ref="R7:W7"/>
    <mergeCell ref="F14:H14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86"/>
  <sheetViews>
    <sheetView zoomScaleNormal="100" workbookViewId="0">
      <selection activeCell="C110" sqref="C110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32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26</v>
      </c>
      <c r="C4" s="10" t="s">
        <v>25</v>
      </c>
      <c r="D4" s="156" t="s">
        <v>14</v>
      </c>
      <c r="E4" s="156"/>
      <c r="F4" s="156"/>
      <c r="G4" s="156" t="s">
        <v>15</v>
      </c>
      <c r="H4" s="156"/>
      <c r="I4" s="156"/>
      <c r="J4" s="156"/>
      <c r="K4" s="156"/>
      <c r="L4" s="156"/>
    </row>
    <row r="5" spans="1:16">
      <c r="B5" s="6"/>
      <c r="C5" s="126"/>
      <c r="D5" s="11" t="s">
        <v>16</v>
      </c>
      <c r="E5" s="133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7"/>
      <c r="D6" s="14"/>
      <c r="E6" s="134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>
        <v>1</v>
      </c>
      <c r="C7" s="19"/>
      <c r="D7" s="34"/>
      <c r="E7" s="38">
        <v>0</v>
      </c>
      <c r="F7" s="131">
        <f>E7*D7</f>
        <v>0</v>
      </c>
      <c r="G7" s="34"/>
      <c r="H7" s="37">
        <v>0</v>
      </c>
      <c r="I7" s="38">
        <f>H7*G7</f>
        <v>0</v>
      </c>
      <c r="J7" s="39">
        <v>0</v>
      </c>
      <c r="K7" s="57">
        <f>ROUND(I7-(I7*J7),2)</f>
        <v>0</v>
      </c>
      <c r="L7" s="46"/>
      <c r="P7" s="44"/>
    </row>
    <row r="8" spans="1:16" ht="14.4">
      <c r="A8" s="5"/>
      <c r="B8" s="35">
        <v>2</v>
      </c>
      <c r="C8" s="19"/>
      <c r="D8" s="34"/>
      <c r="E8" s="38">
        <v>0</v>
      </c>
      <c r="F8" s="131">
        <f t="shared" ref="F8:F71" si="0">E8*D8</f>
        <v>0</v>
      </c>
      <c r="G8" s="34"/>
      <c r="H8" s="37">
        <v>0</v>
      </c>
      <c r="I8" s="38">
        <f t="shared" ref="I8:I40" si="1">H8*G8</f>
        <v>0</v>
      </c>
      <c r="J8" s="39">
        <v>0</v>
      </c>
      <c r="K8" s="57">
        <f t="shared" ref="K8:K38" si="2">ROUND(I8-(I8*J8),2)</f>
        <v>0</v>
      </c>
      <c r="L8" s="46"/>
      <c r="P8" s="44"/>
    </row>
    <row r="9" spans="1:16" ht="14.4" hidden="1">
      <c r="A9" s="5"/>
      <c r="B9" s="35">
        <v>3</v>
      </c>
      <c r="C9" s="19"/>
      <c r="D9" s="34"/>
      <c r="E9" s="38">
        <v>0</v>
      </c>
      <c r="F9" s="131">
        <f t="shared" si="0"/>
        <v>0</v>
      </c>
      <c r="G9" s="34"/>
      <c r="H9" s="37">
        <v>0</v>
      </c>
      <c r="I9" s="38">
        <f t="shared" si="1"/>
        <v>0</v>
      </c>
      <c r="J9" s="39">
        <v>0</v>
      </c>
      <c r="K9" s="57">
        <f t="shared" si="2"/>
        <v>0</v>
      </c>
      <c r="L9" s="46"/>
      <c r="P9" s="44"/>
    </row>
    <row r="10" spans="1:16" ht="14.4" hidden="1">
      <c r="A10" s="5"/>
      <c r="B10" s="35">
        <v>4</v>
      </c>
      <c r="C10" s="19"/>
      <c r="D10" s="34"/>
      <c r="E10" s="38">
        <v>0</v>
      </c>
      <c r="F10" s="131">
        <f t="shared" si="0"/>
        <v>0</v>
      </c>
      <c r="G10" s="36"/>
      <c r="H10" s="37">
        <v>0</v>
      </c>
      <c r="I10" s="38">
        <f t="shared" si="1"/>
        <v>0</v>
      </c>
      <c r="J10" s="39">
        <v>0</v>
      </c>
      <c r="K10" s="57">
        <f t="shared" si="2"/>
        <v>0</v>
      </c>
      <c r="L10" s="46"/>
      <c r="P10" s="44"/>
    </row>
    <row r="11" spans="1:16" ht="14.4" hidden="1">
      <c r="A11" s="5"/>
      <c r="B11" s="35">
        <v>5</v>
      </c>
      <c r="C11" s="19"/>
      <c r="D11" s="34"/>
      <c r="E11" s="38">
        <v>0</v>
      </c>
      <c r="F11" s="131">
        <f t="shared" si="0"/>
        <v>0</v>
      </c>
      <c r="G11" s="36"/>
      <c r="H11" s="37">
        <v>0</v>
      </c>
      <c r="I11" s="38">
        <f t="shared" si="1"/>
        <v>0</v>
      </c>
      <c r="J11" s="39">
        <v>0</v>
      </c>
      <c r="K11" s="57">
        <f t="shared" si="2"/>
        <v>0</v>
      </c>
      <c r="L11" s="46"/>
      <c r="P11" s="44"/>
    </row>
    <row r="12" spans="1:16" ht="14.4" hidden="1">
      <c r="A12" s="5"/>
      <c r="B12" s="35">
        <v>6</v>
      </c>
      <c r="C12" s="19"/>
      <c r="D12" s="34"/>
      <c r="E12" s="38">
        <v>0</v>
      </c>
      <c r="F12" s="131">
        <f t="shared" si="0"/>
        <v>0</v>
      </c>
      <c r="G12" s="36"/>
      <c r="H12" s="37">
        <v>0</v>
      </c>
      <c r="I12" s="38">
        <f t="shared" si="1"/>
        <v>0</v>
      </c>
      <c r="J12" s="39">
        <v>0</v>
      </c>
      <c r="K12" s="57">
        <f t="shared" si="2"/>
        <v>0</v>
      </c>
      <c r="L12" s="46"/>
      <c r="P12" s="44"/>
    </row>
    <row r="13" spans="1:16" ht="14.4" hidden="1">
      <c r="A13" s="5"/>
      <c r="B13" s="35">
        <v>7</v>
      </c>
      <c r="C13" s="19"/>
      <c r="D13" s="34"/>
      <c r="E13" s="38">
        <v>0</v>
      </c>
      <c r="F13" s="131">
        <f t="shared" si="0"/>
        <v>0</v>
      </c>
      <c r="G13" s="36"/>
      <c r="H13" s="37">
        <v>0</v>
      </c>
      <c r="I13" s="38">
        <f t="shared" si="1"/>
        <v>0</v>
      </c>
      <c r="J13" s="39">
        <v>0</v>
      </c>
      <c r="K13" s="57">
        <f t="shared" si="2"/>
        <v>0</v>
      </c>
      <c r="L13" s="46"/>
      <c r="P13" s="44"/>
    </row>
    <row r="14" spans="1:16" ht="14.4" hidden="1">
      <c r="A14" s="5"/>
      <c r="B14" s="35">
        <v>8</v>
      </c>
      <c r="C14" s="19"/>
      <c r="D14" s="34"/>
      <c r="E14" s="38">
        <v>0</v>
      </c>
      <c r="F14" s="131">
        <f t="shared" si="0"/>
        <v>0</v>
      </c>
      <c r="G14" s="36"/>
      <c r="H14" s="37">
        <v>0</v>
      </c>
      <c r="I14" s="38">
        <f t="shared" si="1"/>
        <v>0</v>
      </c>
      <c r="J14" s="39">
        <v>0</v>
      </c>
      <c r="K14" s="57">
        <f t="shared" si="2"/>
        <v>0</v>
      </c>
      <c r="L14" s="46"/>
      <c r="P14" s="44"/>
    </row>
    <row r="15" spans="1:16" ht="14.4" hidden="1">
      <c r="A15" s="5"/>
      <c r="B15" s="35">
        <v>9</v>
      </c>
      <c r="C15" s="19"/>
      <c r="D15" s="34"/>
      <c r="E15" s="38">
        <v>0</v>
      </c>
      <c r="F15" s="131">
        <f t="shared" si="0"/>
        <v>0</v>
      </c>
      <c r="G15" s="36"/>
      <c r="H15" s="37">
        <v>0</v>
      </c>
      <c r="I15" s="38">
        <f t="shared" si="1"/>
        <v>0</v>
      </c>
      <c r="J15" s="39">
        <v>0</v>
      </c>
      <c r="K15" s="57">
        <f t="shared" si="2"/>
        <v>0</v>
      </c>
      <c r="L15" s="46"/>
      <c r="P15" s="44"/>
    </row>
    <row r="16" spans="1:16" ht="14.4" hidden="1">
      <c r="A16" s="5"/>
      <c r="B16" s="35">
        <v>10</v>
      </c>
      <c r="C16" s="19"/>
      <c r="D16" s="34"/>
      <c r="E16" s="38">
        <v>0</v>
      </c>
      <c r="F16" s="131">
        <f t="shared" si="0"/>
        <v>0</v>
      </c>
      <c r="G16" s="36"/>
      <c r="H16" s="37">
        <v>0</v>
      </c>
      <c r="I16" s="38">
        <f t="shared" si="1"/>
        <v>0</v>
      </c>
      <c r="J16" s="39">
        <v>0</v>
      </c>
      <c r="K16" s="57">
        <f t="shared" si="2"/>
        <v>0</v>
      </c>
      <c r="L16" s="46"/>
      <c r="P16" s="44"/>
    </row>
    <row r="17" spans="1:16" ht="14.4" hidden="1">
      <c r="A17" s="5"/>
      <c r="B17" s="35">
        <v>11</v>
      </c>
      <c r="C17" s="19"/>
      <c r="D17" s="34"/>
      <c r="E17" s="38">
        <v>0</v>
      </c>
      <c r="F17" s="131">
        <f t="shared" si="0"/>
        <v>0</v>
      </c>
      <c r="G17" s="36"/>
      <c r="H17" s="37">
        <v>0</v>
      </c>
      <c r="I17" s="38">
        <f t="shared" si="1"/>
        <v>0</v>
      </c>
      <c r="J17" s="39">
        <v>0</v>
      </c>
      <c r="K17" s="57">
        <f t="shared" si="2"/>
        <v>0</v>
      </c>
      <c r="L17" s="46"/>
      <c r="P17" s="44"/>
    </row>
    <row r="18" spans="1:16" ht="14.4" hidden="1">
      <c r="A18" s="5"/>
      <c r="B18" s="35">
        <v>12</v>
      </c>
      <c r="C18" s="19"/>
      <c r="D18" s="34"/>
      <c r="E18" s="38">
        <v>0</v>
      </c>
      <c r="F18" s="131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7">
        <f t="shared" si="2"/>
        <v>0</v>
      </c>
      <c r="L18" s="46"/>
      <c r="P18" s="44"/>
    </row>
    <row r="19" spans="1:16" ht="14.4" hidden="1">
      <c r="A19" s="5"/>
      <c r="B19" s="35">
        <v>13</v>
      </c>
      <c r="C19" s="19"/>
      <c r="D19" s="34"/>
      <c r="E19" s="38">
        <v>0</v>
      </c>
      <c r="F19" s="131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7">
        <f t="shared" si="2"/>
        <v>0</v>
      </c>
      <c r="L19" s="46"/>
      <c r="P19" s="44"/>
    </row>
    <row r="20" spans="1:16" ht="14.4" hidden="1">
      <c r="A20" s="5"/>
      <c r="B20" s="35">
        <v>14</v>
      </c>
      <c r="C20" s="19"/>
      <c r="D20" s="34"/>
      <c r="E20" s="38">
        <v>0</v>
      </c>
      <c r="F20" s="131">
        <f t="shared" si="0"/>
        <v>0</v>
      </c>
      <c r="G20" s="36"/>
      <c r="H20" s="37">
        <v>0</v>
      </c>
      <c r="I20" s="38">
        <f t="shared" si="1"/>
        <v>0</v>
      </c>
      <c r="J20" s="39">
        <v>0</v>
      </c>
      <c r="K20" s="57">
        <f t="shared" si="2"/>
        <v>0</v>
      </c>
      <c r="L20" s="46"/>
      <c r="P20" s="44"/>
    </row>
    <row r="21" spans="1:16" ht="14.4" hidden="1">
      <c r="A21" s="5"/>
      <c r="B21" s="35">
        <v>15</v>
      </c>
      <c r="C21" s="19"/>
      <c r="D21" s="34"/>
      <c r="E21" s="38">
        <v>0</v>
      </c>
      <c r="F21" s="131">
        <f t="shared" si="0"/>
        <v>0</v>
      </c>
      <c r="G21" s="36"/>
      <c r="H21" s="37">
        <v>0</v>
      </c>
      <c r="I21" s="38">
        <f t="shared" si="1"/>
        <v>0</v>
      </c>
      <c r="J21" s="39">
        <v>0</v>
      </c>
      <c r="K21" s="57">
        <f t="shared" si="2"/>
        <v>0</v>
      </c>
      <c r="L21" s="46"/>
      <c r="P21" s="44"/>
    </row>
    <row r="22" spans="1:16" ht="14.4" hidden="1">
      <c r="A22" s="5"/>
      <c r="B22" s="35">
        <v>16</v>
      </c>
      <c r="C22" s="19"/>
      <c r="D22" s="34"/>
      <c r="E22" s="38">
        <v>0</v>
      </c>
      <c r="F22" s="131">
        <f t="shared" si="0"/>
        <v>0</v>
      </c>
      <c r="G22" s="36"/>
      <c r="H22" s="37">
        <v>0</v>
      </c>
      <c r="I22" s="38">
        <f t="shared" si="1"/>
        <v>0</v>
      </c>
      <c r="J22" s="39">
        <v>0</v>
      </c>
      <c r="K22" s="57">
        <f t="shared" si="2"/>
        <v>0</v>
      </c>
      <c r="L22" s="46"/>
      <c r="P22" s="44"/>
    </row>
    <row r="23" spans="1:16" ht="14.4" hidden="1">
      <c r="A23" s="5"/>
      <c r="B23" s="35">
        <v>17</v>
      </c>
      <c r="C23" s="19"/>
      <c r="D23" s="34"/>
      <c r="E23" s="38">
        <v>0</v>
      </c>
      <c r="F23" s="131">
        <f t="shared" si="0"/>
        <v>0</v>
      </c>
      <c r="G23" s="36"/>
      <c r="H23" s="37">
        <v>0</v>
      </c>
      <c r="I23" s="38">
        <f t="shared" si="1"/>
        <v>0</v>
      </c>
      <c r="J23" s="39">
        <v>0</v>
      </c>
      <c r="K23" s="57">
        <f t="shared" si="2"/>
        <v>0</v>
      </c>
      <c r="L23" s="46"/>
      <c r="P23" s="44"/>
    </row>
    <row r="24" spans="1:16" ht="14.4" hidden="1">
      <c r="A24" s="5"/>
      <c r="B24" s="35">
        <v>18</v>
      </c>
      <c r="C24" s="19"/>
      <c r="D24" s="34"/>
      <c r="E24" s="38">
        <v>0</v>
      </c>
      <c r="F24" s="131">
        <f t="shared" si="0"/>
        <v>0</v>
      </c>
      <c r="G24" s="36"/>
      <c r="H24" s="37">
        <v>0</v>
      </c>
      <c r="I24" s="38">
        <f t="shared" si="1"/>
        <v>0</v>
      </c>
      <c r="J24" s="39">
        <v>0</v>
      </c>
      <c r="K24" s="57">
        <f t="shared" si="2"/>
        <v>0</v>
      </c>
      <c r="L24" s="46"/>
      <c r="P24" s="44"/>
    </row>
    <row r="25" spans="1:16" ht="14.4" hidden="1">
      <c r="A25" s="5"/>
      <c r="B25" s="35">
        <v>19</v>
      </c>
      <c r="C25" s="19"/>
      <c r="D25" s="34"/>
      <c r="E25" s="38">
        <v>0</v>
      </c>
      <c r="F25" s="131">
        <f t="shared" si="0"/>
        <v>0</v>
      </c>
      <c r="G25" s="36"/>
      <c r="H25" s="37">
        <v>0</v>
      </c>
      <c r="I25" s="38">
        <f t="shared" si="1"/>
        <v>0</v>
      </c>
      <c r="J25" s="39">
        <v>0</v>
      </c>
      <c r="K25" s="57">
        <f t="shared" si="2"/>
        <v>0</v>
      </c>
      <c r="L25" s="46"/>
      <c r="P25" s="44"/>
    </row>
    <row r="26" spans="1:16" ht="14.4" hidden="1">
      <c r="A26" s="5"/>
      <c r="B26" s="35">
        <v>20</v>
      </c>
      <c r="C26" s="19"/>
      <c r="D26" s="34"/>
      <c r="E26" s="38">
        <v>0</v>
      </c>
      <c r="F26" s="131">
        <f t="shared" si="0"/>
        <v>0</v>
      </c>
      <c r="G26" s="36"/>
      <c r="H26" s="37">
        <v>0</v>
      </c>
      <c r="I26" s="38">
        <f t="shared" si="1"/>
        <v>0</v>
      </c>
      <c r="J26" s="39">
        <v>0</v>
      </c>
      <c r="K26" s="57">
        <f t="shared" si="2"/>
        <v>0</v>
      </c>
      <c r="L26" s="46"/>
      <c r="P26" s="44"/>
    </row>
    <row r="27" spans="1:16" ht="14.4" hidden="1">
      <c r="A27" s="5"/>
      <c r="B27" s="35">
        <v>21</v>
      </c>
      <c r="C27" s="19"/>
      <c r="D27" s="34"/>
      <c r="E27" s="38">
        <v>0</v>
      </c>
      <c r="F27" s="131">
        <f t="shared" si="0"/>
        <v>0</v>
      </c>
      <c r="G27" s="36"/>
      <c r="H27" s="37">
        <v>0</v>
      </c>
      <c r="I27" s="38">
        <f t="shared" si="1"/>
        <v>0</v>
      </c>
      <c r="J27" s="39">
        <v>0</v>
      </c>
      <c r="K27" s="57">
        <f t="shared" si="2"/>
        <v>0</v>
      </c>
      <c r="L27" s="46"/>
      <c r="P27" s="44"/>
    </row>
    <row r="28" spans="1:16" ht="14.4" hidden="1">
      <c r="A28" s="5"/>
      <c r="B28" s="35">
        <v>22</v>
      </c>
      <c r="C28" s="19"/>
      <c r="D28" s="34"/>
      <c r="E28" s="38">
        <v>0</v>
      </c>
      <c r="F28" s="131">
        <f t="shared" si="0"/>
        <v>0</v>
      </c>
      <c r="G28" s="36"/>
      <c r="H28" s="37">
        <v>0</v>
      </c>
      <c r="I28" s="38">
        <f t="shared" si="1"/>
        <v>0</v>
      </c>
      <c r="J28" s="39">
        <v>0</v>
      </c>
      <c r="K28" s="57">
        <f t="shared" si="2"/>
        <v>0</v>
      </c>
      <c r="L28" s="46"/>
      <c r="P28" s="44"/>
    </row>
    <row r="29" spans="1:16" ht="14.4" hidden="1">
      <c r="A29" s="5"/>
      <c r="B29" s="35">
        <v>23</v>
      </c>
      <c r="C29" s="19"/>
      <c r="D29" s="34"/>
      <c r="E29" s="38">
        <v>0</v>
      </c>
      <c r="F29" s="131">
        <f t="shared" si="0"/>
        <v>0</v>
      </c>
      <c r="G29" s="36"/>
      <c r="H29" s="37">
        <v>0</v>
      </c>
      <c r="I29" s="38">
        <f t="shared" si="1"/>
        <v>0</v>
      </c>
      <c r="J29" s="39">
        <v>0</v>
      </c>
      <c r="K29" s="57">
        <f t="shared" si="2"/>
        <v>0</v>
      </c>
      <c r="L29" s="46"/>
      <c r="P29" s="44"/>
    </row>
    <row r="30" spans="1:16" ht="14.4" hidden="1">
      <c r="A30" s="5"/>
      <c r="B30" s="35">
        <v>24</v>
      </c>
      <c r="C30" s="19"/>
      <c r="D30" s="34"/>
      <c r="E30" s="38">
        <v>0</v>
      </c>
      <c r="F30" s="131">
        <f t="shared" si="0"/>
        <v>0</v>
      </c>
      <c r="G30" s="36"/>
      <c r="H30" s="37">
        <v>0</v>
      </c>
      <c r="I30" s="38">
        <f t="shared" si="1"/>
        <v>0</v>
      </c>
      <c r="J30" s="39">
        <v>0</v>
      </c>
      <c r="K30" s="57">
        <f t="shared" si="2"/>
        <v>0</v>
      </c>
      <c r="L30" s="46"/>
      <c r="P30" s="44"/>
    </row>
    <row r="31" spans="1:16" ht="14.4" hidden="1">
      <c r="A31" s="5"/>
      <c r="B31" s="35">
        <v>25</v>
      </c>
      <c r="C31" s="19"/>
      <c r="D31" s="34"/>
      <c r="E31" s="38">
        <v>0</v>
      </c>
      <c r="F31" s="131">
        <f t="shared" si="0"/>
        <v>0</v>
      </c>
      <c r="G31" s="36"/>
      <c r="H31" s="37">
        <v>0</v>
      </c>
      <c r="I31" s="38">
        <f t="shared" si="1"/>
        <v>0</v>
      </c>
      <c r="J31" s="39">
        <v>0</v>
      </c>
      <c r="K31" s="57">
        <f t="shared" si="2"/>
        <v>0</v>
      </c>
      <c r="L31" s="46"/>
      <c r="P31" s="44"/>
    </row>
    <row r="32" spans="1:16" ht="14.4" hidden="1">
      <c r="A32" s="5"/>
      <c r="B32" s="35">
        <v>26</v>
      </c>
      <c r="C32" s="19"/>
      <c r="D32" s="34"/>
      <c r="E32" s="38">
        <v>0</v>
      </c>
      <c r="F32" s="131">
        <f t="shared" si="0"/>
        <v>0</v>
      </c>
      <c r="G32" s="36"/>
      <c r="H32" s="37">
        <v>0</v>
      </c>
      <c r="I32" s="38">
        <f t="shared" si="1"/>
        <v>0</v>
      </c>
      <c r="J32" s="39">
        <v>0</v>
      </c>
      <c r="K32" s="57">
        <f t="shared" si="2"/>
        <v>0</v>
      </c>
      <c r="L32" s="46"/>
      <c r="P32" s="44"/>
    </row>
    <row r="33" spans="1:16" ht="14.4" hidden="1">
      <c r="A33" s="5"/>
      <c r="B33" s="35">
        <v>27</v>
      </c>
      <c r="C33" s="19"/>
      <c r="D33" s="34"/>
      <c r="E33" s="38">
        <v>0</v>
      </c>
      <c r="F33" s="131">
        <f t="shared" si="0"/>
        <v>0</v>
      </c>
      <c r="G33" s="36"/>
      <c r="H33" s="37">
        <v>0</v>
      </c>
      <c r="I33" s="38">
        <f t="shared" si="1"/>
        <v>0</v>
      </c>
      <c r="J33" s="39">
        <v>0</v>
      </c>
      <c r="K33" s="57">
        <f t="shared" si="2"/>
        <v>0</v>
      </c>
      <c r="L33" s="46"/>
      <c r="P33" s="44"/>
    </row>
    <row r="34" spans="1:16" ht="14.4" hidden="1">
      <c r="A34" s="5"/>
      <c r="B34" s="35">
        <v>28</v>
      </c>
      <c r="C34" s="19"/>
      <c r="D34" s="34"/>
      <c r="E34" s="38">
        <v>0</v>
      </c>
      <c r="F34" s="131">
        <f t="shared" si="0"/>
        <v>0</v>
      </c>
      <c r="G34" s="36"/>
      <c r="H34" s="37">
        <v>0</v>
      </c>
      <c r="I34" s="38">
        <f t="shared" si="1"/>
        <v>0</v>
      </c>
      <c r="J34" s="39">
        <v>0</v>
      </c>
      <c r="K34" s="57">
        <f t="shared" si="2"/>
        <v>0</v>
      </c>
      <c r="L34" s="46"/>
      <c r="P34" s="44"/>
    </row>
    <row r="35" spans="1:16" ht="14.4" hidden="1">
      <c r="A35" s="5"/>
      <c r="B35" s="35">
        <v>29</v>
      </c>
      <c r="C35" s="19"/>
      <c r="D35" s="34"/>
      <c r="E35" s="38">
        <v>0</v>
      </c>
      <c r="F35" s="131">
        <f t="shared" si="0"/>
        <v>0</v>
      </c>
      <c r="G35" s="36"/>
      <c r="H35" s="37">
        <v>0</v>
      </c>
      <c r="I35" s="38">
        <f t="shared" si="1"/>
        <v>0</v>
      </c>
      <c r="J35" s="39">
        <v>0</v>
      </c>
      <c r="K35" s="57">
        <f t="shared" si="2"/>
        <v>0</v>
      </c>
      <c r="L35" s="46"/>
      <c r="P35" s="44"/>
    </row>
    <row r="36" spans="1:16" ht="14.4" hidden="1">
      <c r="A36" s="5"/>
      <c r="B36" s="35">
        <v>30</v>
      </c>
      <c r="C36" s="19"/>
      <c r="D36" s="34"/>
      <c r="E36" s="38">
        <v>0</v>
      </c>
      <c r="F36" s="131">
        <f t="shared" si="0"/>
        <v>0</v>
      </c>
      <c r="G36" s="36"/>
      <c r="H36" s="37">
        <v>0</v>
      </c>
      <c r="I36" s="38">
        <f t="shared" si="1"/>
        <v>0</v>
      </c>
      <c r="J36" s="39">
        <v>0</v>
      </c>
      <c r="K36" s="57">
        <f t="shared" si="2"/>
        <v>0</v>
      </c>
      <c r="L36" s="46"/>
      <c r="P36" s="44"/>
    </row>
    <row r="37" spans="1:16" ht="14.4" hidden="1">
      <c r="A37" s="5"/>
      <c r="B37" s="35">
        <v>31</v>
      </c>
      <c r="C37" s="19"/>
      <c r="D37" s="34"/>
      <c r="E37" s="38">
        <v>0</v>
      </c>
      <c r="F37" s="131">
        <f t="shared" si="0"/>
        <v>0</v>
      </c>
      <c r="G37" s="36"/>
      <c r="H37" s="37">
        <v>0</v>
      </c>
      <c r="I37" s="38">
        <f t="shared" si="1"/>
        <v>0</v>
      </c>
      <c r="J37" s="39">
        <v>0</v>
      </c>
      <c r="K37" s="57">
        <f t="shared" si="2"/>
        <v>0</v>
      </c>
      <c r="L37" s="46"/>
      <c r="P37" s="44"/>
    </row>
    <row r="38" spans="1:16" ht="14.4" hidden="1">
      <c r="A38" s="5"/>
      <c r="B38" s="35">
        <v>32</v>
      </c>
      <c r="C38" s="19"/>
      <c r="D38" s="34"/>
      <c r="E38" s="38">
        <v>0</v>
      </c>
      <c r="F38" s="131">
        <f t="shared" si="0"/>
        <v>0</v>
      </c>
      <c r="G38" s="36"/>
      <c r="H38" s="37">
        <v>0</v>
      </c>
      <c r="I38" s="38">
        <f t="shared" si="1"/>
        <v>0</v>
      </c>
      <c r="J38" s="39">
        <v>0</v>
      </c>
      <c r="K38" s="57">
        <f t="shared" si="2"/>
        <v>0</v>
      </c>
      <c r="L38" s="46"/>
      <c r="P38" s="44"/>
    </row>
    <row r="39" spans="1:16" ht="14.4" hidden="1">
      <c r="A39" s="5"/>
      <c r="B39" s="35">
        <v>33</v>
      </c>
      <c r="C39" s="19"/>
      <c r="D39" s="34"/>
      <c r="E39" s="38">
        <v>0</v>
      </c>
      <c r="F39" s="131">
        <f t="shared" si="0"/>
        <v>0</v>
      </c>
      <c r="G39" s="36"/>
      <c r="H39" s="37">
        <v>0</v>
      </c>
      <c r="I39" s="38">
        <f t="shared" si="1"/>
        <v>0</v>
      </c>
      <c r="J39" s="39">
        <v>0</v>
      </c>
      <c r="K39" s="57">
        <f t="shared" ref="K39:K70" si="3">ROUND(I39-(I39*J39),2)</f>
        <v>0</v>
      </c>
      <c r="L39" s="46"/>
      <c r="P39" s="44"/>
    </row>
    <row r="40" spans="1:16" ht="14.4" hidden="1">
      <c r="A40" s="5"/>
      <c r="B40" s="35">
        <v>34</v>
      </c>
      <c r="C40" s="19"/>
      <c r="D40" s="34"/>
      <c r="E40" s="38">
        <v>0</v>
      </c>
      <c r="F40" s="131">
        <f t="shared" si="0"/>
        <v>0</v>
      </c>
      <c r="G40" s="36"/>
      <c r="H40" s="37">
        <v>0</v>
      </c>
      <c r="I40" s="38">
        <f t="shared" si="1"/>
        <v>0</v>
      </c>
      <c r="J40" s="39">
        <v>0</v>
      </c>
      <c r="K40" s="57">
        <f t="shared" si="3"/>
        <v>0</v>
      </c>
      <c r="L40" s="46"/>
      <c r="P40" s="44"/>
    </row>
    <row r="41" spans="1:16" ht="14.4" hidden="1">
      <c r="A41" s="5"/>
      <c r="B41" s="35">
        <v>35</v>
      </c>
      <c r="C41" s="19"/>
      <c r="D41" s="34"/>
      <c r="E41" s="38">
        <v>0</v>
      </c>
      <c r="F41" s="131">
        <f t="shared" si="0"/>
        <v>0</v>
      </c>
      <c r="G41" s="36"/>
      <c r="H41" s="37">
        <v>0</v>
      </c>
      <c r="I41" s="38">
        <f t="shared" ref="I41:I77" si="4">H41*G41</f>
        <v>0</v>
      </c>
      <c r="J41" s="39">
        <v>0</v>
      </c>
      <c r="K41" s="57">
        <f t="shared" si="3"/>
        <v>0</v>
      </c>
      <c r="L41" s="46"/>
      <c r="P41" s="44"/>
    </row>
    <row r="42" spans="1:16" ht="14.4" hidden="1">
      <c r="A42" s="5"/>
      <c r="B42" s="35">
        <v>36</v>
      </c>
      <c r="C42" s="19"/>
      <c r="D42" s="34"/>
      <c r="E42" s="38">
        <v>0</v>
      </c>
      <c r="F42" s="131">
        <f t="shared" si="0"/>
        <v>0</v>
      </c>
      <c r="G42" s="36"/>
      <c r="H42" s="37">
        <v>0</v>
      </c>
      <c r="I42" s="38">
        <f t="shared" si="4"/>
        <v>0</v>
      </c>
      <c r="J42" s="39">
        <v>0</v>
      </c>
      <c r="K42" s="57">
        <f t="shared" si="3"/>
        <v>0</v>
      </c>
      <c r="L42" s="46"/>
      <c r="P42" s="44"/>
    </row>
    <row r="43" spans="1:16" ht="14.4" hidden="1">
      <c r="A43" s="5"/>
      <c r="B43" s="35">
        <v>37</v>
      </c>
      <c r="C43" s="19"/>
      <c r="D43" s="34"/>
      <c r="E43" s="38">
        <v>0</v>
      </c>
      <c r="F43" s="131">
        <f t="shared" si="0"/>
        <v>0</v>
      </c>
      <c r="G43" s="36"/>
      <c r="H43" s="37">
        <v>0</v>
      </c>
      <c r="I43" s="38">
        <f t="shared" si="4"/>
        <v>0</v>
      </c>
      <c r="J43" s="39">
        <v>0</v>
      </c>
      <c r="K43" s="57">
        <f t="shared" si="3"/>
        <v>0</v>
      </c>
      <c r="L43" s="46"/>
      <c r="P43" s="44"/>
    </row>
    <row r="44" spans="1:16" ht="14.4" hidden="1">
      <c r="A44" s="5"/>
      <c r="B44" s="35">
        <v>38</v>
      </c>
      <c r="C44" s="19"/>
      <c r="D44" s="34"/>
      <c r="E44" s="38">
        <v>0</v>
      </c>
      <c r="F44" s="131">
        <f t="shared" si="0"/>
        <v>0</v>
      </c>
      <c r="G44" s="36"/>
      <c r="H44" s="37">
        <v>0</v>
      </c>
      <c r="I44" s="38">
        <f t="shared" si="4"/>
        <v>0</v>
      </c>
      <c r="J44" s="39">
        <v>0</v>
      </c>
      <c r="K44" s="57">
        <f t="shared" si="3"/>
        <v>0</v>
      </c>
      <c r="L44" s="46"/>
      <c r="P44" s="44"/>
    </row>
    <row r="45" spans="1:16" ht="14.4" hidden="1">
      <c r="A45" s="5"/>
      <c r="B45" s="35">
        <v>39</v>
      </c>
      <c r="C45" s="19"/>
      <c r="D45" s="34"/>
      <c r="E45" s="38">
        <v>0</v>
      </c>
      <c r="F45" s="131">
        <f t="shared" si="0"/>
        <v>0</v>
      </c>
      <c r="G45" s="36"/>
      <c r="H45" s="37">
        <v>0</v>
      </c>
      <c r="I45" s="38">
        <f t="shared" si="4"/>
        <v>0</v>
      </c>
      <c r="J45" s="39">
        <v>0</v>
      </c>
      <c r="K45" s="57">
        <f t="shared" si="3"/>
        <v>0</v>
      </c>
      <c r="L45" s="46"/>
      <c r="P45" s="44"/>
    </row>
    <row r="46" spans="1:16" ht="14.4" hidden="1">
      <c r="A46" s="5"/>
      <c r="B46" s="35">
        <v>40</v>
      </c>
      <c r="C46" s="19"/>
      <c r="D46" s="34"/>
      <c r="E46" s="38">
        <v>0</v>
      </c>
      <c r="F46" s="131">
        <f t="shared" si="0"/>
        <v>0</v>
      </c>
      <c r="G46" s="36"/>
      <c r="H46" s="37">
        <v>0</v>
      </c>
      <c r="I46" s="38">
        <f t="shared" si="4"/>
        <v>0</v>
      </c>
      <c r="J46" s="39">
        <v>0</v>
      </c>
      <c r="K46" s="57">
        <f t="shared" si="3"/>
        <v>0</v>
      </c>
      <c r="L46" s="46"/>
      <c r="P46" s="44"/>
    </row>
    <row r="47" spans="1:16" ht="14.4" hidden="1">
      <c r="A47" s="5"/>
      <c r="B47" s="35">
        <v>41</v>
      </c>
      <c r="C47" s="19"/>
      <c r="D47" s="34"/>
      <c r="E47" s="38">
        <v>0</v>
      </c>
      <c r="F47" s="131">
        <f t="shared" si="0"/>
        <v>0</v>
      </c>
      <c r="G47" s="36"/>
      <c r="H47" s="37">
        <v>0</v>
      </c>
      <c r="I47" s="38">
        <f t="shared" si="4"/>
        <v>0</v>
      </c>
      <c r="J47" s="39">
        <v>0</v>
      </c>
      <c r="K47" s="57">
        <f t="shared" si="3"/>
        <v>0</v>
      </c>
      <c r="L47" s="46"/>
      <c r="P47" s="44"/>
    </row>
    <row r="48" spans="1:16" ht="14.4" hidden="1">
      <c r="A48" s="5"/>
      <c r="B48" s="35">
        <v>42</v>
      </c>
      <c r="C48" s="19"/>
      <c r="D48" s="34"/>
      <c r="E48" s="38">
        <v>0</v>
      </c>
      <c r="F48" s="131">
        <f t="shared" si="0"/>
        <v>0</v>
      </c>
      <c r="G48" s="36"/>
      <c r="H48" s="37">
        <v>0</v>
      </c>
      <c r="I48" s="38">
        <f t="shared" si="4"/>
        <v>0</v>
      </c>
      <c r="J48" s="39">
        <v>0</v>
      </c>
      <c r="K48" s="57">
        <f t="shared" si="3"/>
        <v>0</v>
      </c>
      <c r="L48" s="46"/>
      <c r="P48" s="44"/>
    </row>
    <row r="49" spans="1:16" ht="14.4" hidden="1">
      <c r="A49" s="5"/>
      <c r="B49" s="35">
        <v>43</v>
      </c>
      <c r="C49" s="19"/>
      <c r="D49" s="34"/>
      <c r="E49" s="38">
        <v>0</v>
      </c>
      <c r="F49" s="131">
        <f t="shared" si="0"/>
        <v>0</v>
      </c>
      <c r="G49" s="36"/>
      <c r="H49" s="37">
        <v>0</v>
      </c>
      <c r="I49" s="38">
        <f t="shared" si="4"/>
        <v>0</v>
      </c>
      <c r="J49" s="39">
        <v>0</v>
      </c>
      <c r="K49" s="57">
        <f t="shared" si="3"/>
        <v>0</v>
      </c>
      <c r="L49" s="46"/>
      <c r="P49" s="44"/>
    </row>
    <row r="50" spans="1:16" ht="14.4" hidden="1">
      <c r="A50" s="5"/>
      <c r="B50" s="35">
        <v>44</v>
      </c>
      <c r="C50" s="19"/>
      <c r="D50" s="34"/>
      <c r="E50" s="38">
        <v>0</v>
      </c>
      <c r="F50" s="131">
        <f t="shared" si="0"/>
        <v>0</v>
      </c>
      <c r="G50" s="36"/>
      <c r="H50" s="37">
        <v>0</v>
      </c>
      <c r="I50" s="38">
        <f t="shared" si="4"/>
        <v>0</v>
      </c>
      <c r="J50" s="39">
        <v>0</v>
      </c>
      <c r="K50" s="57">
        <f t="shared" si="3"/>
        <v>0</v>
      </c>
      <c r="L50" s="46"/>
      <c r="P50" s="44"/>
    </row>
    <row r="51" spans="1:16" ht="14.4" hidden="1">
      <c r="A51" s="5"/>
      <c r="B51" s="35">
        <v>45</v>
      </c>
      <c r="C51" s="19"/>
      <c r="D51" s="34"/>
      <c r="E51" s="38">
        <v>0</v>
      </c>
      <c r="F51" s="131">
        <f t="shared" si="0"/>
        <v>0</v>
      </c>
      <c r="G51" s="36"/>
      <c r="H51" s="37">
        <v>0</v>
      </c>
      <c r="I51" s="38">
        <f t="shared" si="4"/>
        <v>0</v>
      </c>
      <c r="J51" s="39">
        <v>0</v>
      </c>
      <c r="K51" s="57">
        <f t="shared" si="3"/>
        <v>0</v>
      </c>
      <c r="L51" s="46"/>
      <c r="P51" s="44"/>
    </row>
    <row r="52" spans="1:16" ht="14.4" hidden="1">
      <c r="A52" s="5"/>
      <c r="B52" s="35">
        <v>46</v>
      </c>
      <c r="C52" s="19"/>
      <c r="D52" s="34"/>
      <c r="E52" s="38">
        <v>0</v>
      </c>
      <c r="F52" s="131">
        <f t="shared" si="0"/>
        <v>0</v>
      </c>
      <c r="G52" s="36"/>
      <c r="H52" s="37">
        <v>0</v>
      </c>
      <c r="I52" s="38">
        <f t="shared" si="4"/>
        <v>0</v>
      </c>
      <c r="J52" s="39">
        <v>0</v>
      </c>
      <c r="K52" s="57">
        <f t="shared" si="3"/>
        <v>0</v>
      </c>
      <c r="L52" s="46"/>
      <c r="P52" s="44"/>
    </row>
    <row r="53" spans="1:16" ht="14.4" hidden="1">
      <c r="A53" s="5"/>
      <c r="B53" s="35">
        <v>47</v>
      </c>
      <c r="C53" s="19"/>
      <c r="D53" s="34"/>
      <c r="E53" s="38">
        <v>0</v>
      </c>
      <c r="F53" s="131">
        <f t="shared" si="0"/>
        <v>0</v>
      </c>
      <c r="G53" s="36"/>
      <c r="H53" s="37">
        <v>0</v>
      </c>
      <c r="I53" s="38">
        <f t="shared" si="4"/>
        <v>0</v>
      </c>
      <c r="J53" s="39">
        <v>0</v>
      </c>
      <c r="K53" s="57">
        <f t="shared" si="3"/>
        <v>0</v>
      </c>
      <c r="L53" s="46"/>
      <c r="P53" s="44"/>
    </row>
    <row r="54" spans="1:16" ht="14.4" hidden="1">
      <c r="A54" s="5"/>
      <c r="B54" s="35">
        <v>48</v>
      </c>
      <c r="C54" s="19"/>
      <c r="D54" s="34"/>
      <c r="E54" s="38">
        <v>0</v>
      </c>
      <c r="F54" s="131">
        <f t="shared" si="0"/>
        <v>0</v>
      </c>
      <c r="G54" s="36"/>
      <c r="H54" s="37">
        <v>0</v>
      </c>
      <c r="I54" s="38">
        <f t="shared" si="4"/>
        <v>0</v>
      </c>
      <c r="J54" s="39">
        <v>0</v>
      </c>
      <c r="K54" s="57">
        <f t="shared" si="3"/>
        <v>0</v>
      </c>
      <c r="L54" s="46"/>
      <c r="P54" s="44"/>
    </row>
    <row r="55" spans="1:16" ht="14.4" hidden="1">
      <c r="A55" s="5"/>
      <c r="B55" s="35">
        <v>49</v>
      </c>
      <c r="C55" s="19"/>
      <c r="D55" s="34"/>
      <c r="E55" s="38">
        <v>0</v>
      </c>
      <c r="F55" s="131">
        <f t="shared" si="0"/>
        <v>0</v>
      </c>
      <c r="G55" s="36"/>
      <c r="H55" s="37">
        <v>0</v>
      </c>
      <c r="I55" s="38">
        <f t="shared" si="4"/>
        <v>0</v>
      </c>
      <c r="J55" s="39">
        <v>0</v>
      </c>
      <c r="K55" s="57">
        <f t="shared" si="3"/>
        <v>0</v>
      </c>
      <c r="L55" s="46"/>
      <c r="P55" s="44"/>
    </row>
    <row r="56" spans="1:16" ht="14.4" hidden="1">
      <c r="A56" s="5"/>
      <c r="B56" s="35">
        <v>50</v>
      </c>
      <c r="C56" s="19"/>
      <c r="D56" s="34"/>
      <c r="E56" s="38">
        <v>0</v>
      </c>
      <c r="F56" s="131">
        <f t="shared" si="0"/>
        <v>0</v>
      </c>
      <c r="G56" s="36"/>
      <c r="H56" s="37">
        <v>0</v>
      </c>
      <c r="I56" s="38">
        <f t="shared" si="4"/>
        <v>0</v>
      </c>
      <c r="J56" s="39">
        <v>0</v>
      </c>
      <c r="K56" s="57">
        <f t="shared" si="3"/>
        <v>0</v>
      </c>
      <c r="L56" s="46"/>
      <c r="P56" s="44"/>
    </row>
    <row r="57" spans="1:16" ht="14.4" hidden="1">
      <c r="A57" s="5"/>
      <c r="B57" s="35">
        <v>51</v>
      </c>
      <c r="C57" s="19"/>
      <c r="D57" s="34"/>
      <c r="E57" s="38">
        <v>0</v>
      </c>
      <c r="F57" s="131">
        <f t="shared" si="0"/>
        <v>0</v>
      </c>
      <c r="G57" s="36"/>
      <c r="H57" s="37">
        <v>0</v>
      </c>
      <c r="I57" s="38">
        <f t="shared" si="4"/>
        <v>0</v>
      </c>
      <c r="J57" s="39">
        <v>0</v>
      </c>
      <c r="K57" s="57">
        <f t="shared" si="3"/>
        <v>0</v>
      </c>
      <c r="L57" s="46"/>
      <c r="P57" s="44"/>
    </row>
    <row r="58" spans="1:16" ht="14.4" hidden="1">
      <c r="A58" s="5"/>
      <c r="B58" s="35">
        <v>5</v>
      </c>
      <c r="C58" s="19"/>
      <c r="D58" s="34"/>
      <c r="E58" s="38">
        <v>0</v>
      </c>
      <c r="F58" s="131">
        <f t="shared" si="0"/>
        <v>0</v>
      </c>
      <c r="G58" s="36"/>
      <c r="H58" s="37">
        <v>0</v>
      </c>
      <c r="I58" s="38">
        <f t="shared" si="4"/>
        <v>0</v>
      </c>
      <c r="J58" s="39">
        <v>0</v>
      </c>
      <c r="K58" s="57">
        <f t="shared" si="3"/>
        <v>0</v>
      </c>
      <c r="L58" s="46"/>
      <c r="P58" s="44"/>
    </row>
    <row r="59" spans="1:16" ht="14.4" hidden="1">
      <c r="A59" s="5"/>
      <c r="B59" s="35">
        <v>52</v>
      </c>
      <c r="C59" s="19"/>
      <c r="D59" s="34"/>
      <c r="E59" s="38">
        <v>0</v>
      </c>
      <c r="F59" s="131">
        <f t="shared" si="0"/>
        <v>0</v>
      </c>
      <c r="G59" s="36"/>
      <c r="H59" s="37">
        <v>0</v>
      </c>
      <c r="I59" s="38">
        <f t="shared" si="4"/>
        <v>0</v>
      </c>
      <c r="J59" s="39">
        <v>0</v>
      </c>
      <c r="K59" s="57">
        <f t="shared" si="3"/>
        <v>0</v>
      </c>
      <c r="L59" s="46"/>
      <c r="P59" s="44"/>
    </row>
    <row r="60" spans="1:16" ht="14.4" hidden="1">
      <c r="A60" s="5"/>
      <c r="B60" s="35">
        <v>53</v>
      </c>
      <c r="C60" s="19"/>
      <c r="D60" s="34"/>
      <c r="E60" s="38">
        <v>0</v>
      </c>
      <c r="F60" s="131">
        <f t="shared" si="0"/>
        <v>0</v>
      </c>
      <c r="G60" s="36"/>
      <c r="H60" s="37">
        <v>0</v>
      </c>
      <c r="I60" s="38">
        <f t="shared" si="4"/>
        <v>0</v>
      </c>
      <c r="J60" s="39">
        <v>0</v>
      </c>
      <c r="K60" s="57">
        <f t="shared" si="3"/>
        <v>0</v>
      </c>
      <c r="L60" s="46"/>
      <c r="P60" s="44"/>
    </row>
    <row r="61" spans="1:16" ht="14.4" hidden="1">
      <c r="A61" s="5"/>
      <c r="B61" s="35">
        <v>54</v>
      </c>
      <c r="C61" s="19"/>
      <c r="D61" s="34"/>
      <c r="E61" s="38">
        <v>0</v>
      </c>
      <c r="F61" s="131">
        <f t="shared" si="0"/>
        <v>0</v>
      </c>
      <c r="G61" s="36"/>
      <c r="H61" s="37">
        <v>0</v>
      </c>
      <c r="I61" s="38">
        <f t="shared" si="4"/>
        <v>0</v>
      </c>
      <c r="J61" s="39">
        <v>0</v>
      </c>
      <c r="K61" s="57">
        <f t="shared" si="3"/>
        <v>0</v>
      </c>
      <c r="L61" s="46"/>
      <c r="P61" s="44"/>
    </row>
    <row r="62" spans="1:16" ht="14.4" hidden="1">
      <c r="A62" s="5"/>
      <c r="B62" s="35">
        <v>55</v>
      </c>
      <c r="C62" s="19"/>
      <c r="D62" s="34"/>
      <c r="E62" s="38">
        <v>0</v>
      </c>
      <c r="F62" s="131">
        <f t="shared" si="0"/>
        <v>0</v>
      </c>
      <c r="G62" s="36"/>
      <c r="H62" s="37">
        <v>0</v>
      </c>
      <c r="I62" s="38">
        <f t="shared" si="4"/>
        <v>0</v>
      </c>
      <c r="J62" s="39">
        <v>0</v>
      </c>
      <c r="K62" s="57">
        <f t="shared" si="3"/>
        <v>0</v>
      </c>
      <c r="L62" s="46"/>
      <c r="P62" s="44"/>
    </row>
    <row r="63" spans="1:16" ht="14.4" hidden="1">
      <c r="A63" s="5"/>
      <c r="B63" s="35">
        <v>56</v>
      </c>
      <c r="C63" s="19"/>
      <c r="D63" s="34"/>
      <c r="E63" s="38">
        <v>0</v>
      </c>
      <c r="F63" s="131">
        <f t="shared" si="0"/>
        <v>0</v>
      </c>
      <c r="G63" s="36"/>
      <c r="H63" s="37">
        <v>0</v>
      </c>
      <c r="I63" s="38">
        <f t="shared" si="4"/>
        <v>0</v>
      </c>
      <c r="J63" s="39">
        <v>0</v>
      </c>
      <c r="K63" s="57">
        <f t="shared" si="3"/>
        <v>0</v>
      </c>
      <c r="L63" s="46"/>
      <c r="P63" s="44"/>
    </row>
    <row r="64" spans="1:16" ht="14.4" hidden="1">
      <c r="A64" s="5"/>
      <c r="B64" s="35">
        <v>57</v>
      </c>
      <c r="C64" s="19"/>
      <c r="D64" s="34"/>
      <c r="E64" s="38">
        <v>0</v>
      </c>
      <c r="F64" s="131">
        <f t="shared" si="0"/>
        <v>0</v>
      </c>
      <c r="G64" s="36"/>
      <c r="H64" s="37">
        <v>0</v>
      </c>
      <c r="I64" s="38">
        <f t="shared" si="4"/>
        <v>0</v>
      </c>
      <c r="J64" s="39">
        <v>0</v>
      </c>
      <c r="K64" s="57">
        <f t="shared" si="3"/>
        <v>0</v>
      </c>
      <c r="L64" s="46"/>
      <c r="P64" s="44"/>
    </row>
    <row r="65" spans="1:16" ht="14.4" hidden="1">
      <c r="A65" s="5"/>
      <c r="B65" s="35">
        <v>58</v>
      </c>
      <c r="C65" s="19"/>
      <c r="D65" s="34"/>
      <c r="E65" s="38">
        <v>0</v>
      </c>
      <c r="F65" s="131">
        <f t="shared" si="0"/>
        <v>0</v>
      </c>
      <c r="G65" s="36"/>
      <c r="H65" s="37">
        <v>0</v>
      </c>
      <c r="I65" s="38">
        <f t="shared" si="4"/>
        <v>0</v>
      </c>
      <c r="J65" s="39">
        <v>0</v>
      </c>
      <c r="K65" s="57">
        <f t="shared" si="3"/>
        <v>0</v>
      </c>
      <c r="L65" s="46"/>
      <c r="P65" s="44"/>
    </row>
    <row r="66" spans="1:16" ht="14.4" hidden="1">
      <c r="A66" s="5"/>
      <c r="B66" s="35">
        <v>59</v>
      </c>
      <c r="C66" s="19"/>
      <c r="D66" s="34"/>
      <c r="E66" s="38">
        <v>0</v>
      </c>
      <c r="F66" s="131">
        <f t="shared" si="0"/>
        <v>0</v>
      </c>
      <c r="G66" s="36"/>
      <c r="H66" s="37">
        <v>0</v>
      </c>
      <c r="I66" s="38">
        <f t="shared" si="4"/>
        <v>0</v>
      </c>
      <c r="J66" s="39">
        <v>0</v>
      </c>
      <c r="K66" s="57">
        <f t="shared" si="3"/>
        <v>0</v>
      </c>
      <c r="L66" s="46"/>
      <c r="P66" s="44"/>
    </row>
    <row r="67" spans="1:16" ht="14.4" hidden="1">
      <c r="A67" s="5"/>
      <c r="B67" s="35">
        <v>60</v>
      </c>
      <c r="C67" s="19"/>
      <c r="D67" s="34"/>
      <c r="E67" s="38">
        <v>0</v>
      </c>
      <c r="F67" s="131">
        <f t="shared" si="0"/>
        <v>0</v>
      </c>
      <c r="G67" s="36"/>
      <c r="H67" s="37">
        <v>0</v>
      </c>
      <c r="I67" s="38">
        <f t="shared" si="4"/>
        <v>0</v>
      </c>
      <c r="J67" s="39">
        <v>0</v>
      </c>
      <c r="K67" s="57">
        <f t="shared" si="3"/>
        <v>0</v>
      </c>
      <c r="L67" s="46"/>
      <c r="P67" s="44"/>
    </row>
    <row r="68" spans="1:16" ht="14.4" hidden="1">
      <c r="A68" s="5"/>
      <c r="B68" s="35">
        <v>61</v>
      </c>
      <c r="C68" s="19"/>
      <c r="D68" s="34"/>
      <c r="E68" s="38">
        <v>0</v>
      </c>
      <c r="F68" s="131">
        <f t="shared" si="0"/>
        <v>0</v>
      </c>
      <c r="G68" s="36"/>
      <c r="H68" s="37">
        <v>0</v>
      </c>
      <c r="I68" s="38">
        <f t="shared" si="4"/>
        <v>0</v>
      </c>
      <c r="J68" s="39">
        <v>0</v>
      </c>
      <c r="K68" s="57">
        <f t="shared" si="3"/>
        <v>0</v>
      </c>
      <c r="L68" s="46"/>
      <c r="P68" s="44"/>
    </row>
    <row r="69" spans="1:16" ht="14.4" hidden="1">
      <c r="A69" s="5"/>
      <c r="B69" s="35">
        <v>62</v>
      </c>
      <c r="C69" s="19"/>
      <c r="D69" s="34"/>
      <c r="E69" s="38">
        <v>0</v>
      </c>
      <c r="F69" s="131">
        <f t="shared" si="0"/>
        <v>0</v>
      </c>
      <c r="G69" s="36"/>
      <c r="H69" s="37">
        <v>0</v>
      </c>
      <c r="I69" s="38">
        <f t="shared" si="4"/>
        <v>0</v>
      </c>
      <c r="J69" s="39">
        <v>0</v>
      </c>
      <c r="K69" s="57">
        <f t="shared" si="3"/>
        <v>0</v>
      </c>
      <c r="L69" s="46"/>
      <c r="P69" s="44"/>
    </row>
    <row r="70" spans="1:16" ht="14.4" hidden="1">
      <c r="A70" s="5"/>
      <c r="B70" s="35">
        <v>63</v>
      </c>
      <c r="C70" s="19"/>
      <c r="D70" s="34"/>
      <c r="E70" s="38">
        <v>0</v>
      </c>
      <c r="F70" s="131">
        <f t="shared" si="0"/>
        <v>0</v>
      </c>
      <c r="G70" s="36"/>
      <c r="H70" s="37">
        <v>0</v>
      </c>
      <c r="I70" s="38">
        <f t="shared" si="4"/>
        <v>0</v>
      </c>
      <c r="J70" s="39">
        <v>0</v>
      </c>
      <c r="K70" s="57">
        <f t="shared" si="3"/>
        <v>0</v>
      </c>
      <c r="L70" s="46"/>
      <c r="P70" s="44"/>
    </row>
    <row r="71" spans="1:16" ht="14.4" hidden="1">
      <c r="A71" s="5"/>
      <c r="B71" s="35">
        <v>64</v>
      </c>
      <c r="C71" s="19"/>
      <c r="D71" s="34"/>
      <c r="E71" s="38">
        <v>0</v>
      </c>
      <c r="F71" s="131">
        <f t="shared" si="0"/>
        <v>0</v>
      </c>
      <c r="G71" s="36"/>
      <c r="H71" s="37">
        <v>0</v>
      </c>
      <c r="I71" s="38">
        <f t="shared" si="4"/>
        <v>0</v>
      </c>
      <c r="J71" s="39">
        <v>0</v>
      </c>
      <c r="K71" s="57">
        <f t="shared" ref="K71:K77" si="5">ROUND(I71-(I71*J71),2)</f>
        <v>0</v>
      </c>
      <c r="L71" s="46"/>
      <c r="P71" s="44"/>
    </row>
    <row r="72" spans="1:16" ht="14.4" hidden="1">
      <c r="A72" s="5"/>
      <c r="B72" s="35">
        <v>65</v>
      </c>
      <c r="C72" s="19"/>
      <c r="D72" s="34"/>
      <c r="E72" s="38">
        <v>0</v>
      </c>
      <c r="F72" s="131">
        <f t="shared" ref="F72:F77" si="6">E72*D72</f>
        <v>0</v>
      </c>
      <c r="G72" s="36"/>
      <c r="H72" s="37">
        <v>0</v>
      </c>
      <c r="I72" s="38">
        <f t="shared" si="4"/>
        <v>0</v>
      </c>
      <c r="J72" s="39">
        <v>0</v>
      </c>
      <c r="K72" s="57">
        <f t="shared" si="5"/>
        <v>0</v>
      </c>
      <c r="L72" s="46"/>
      <c r="P72" s="44"/>
    </row>
    <row r="73" spans="1:16" ht="14.4" hidden="1">
      <c r="A73" s="5"/>
      <c r="B73" s="35">
        <v>66</v>
      </c>
      <c r="C73" s="19"/>
      <c r="D73" s="34"/>
      <c r="E73" s="38">
        <v>0</v>
      </c>
      <c r="F73" s="131">
        <f t="shared" si="6"/>
        <v>0</v>
      </c>
      <c r="G73" s="36"/>
      <c r="H73" s="37">
        <v>0</v>
      </c>
      <c r="I73" s="38">
        <f t="shared" si="4"/>
        <v>0</v>
      </c>
      <c r="J73" s="39">
        <v>0</v>
      </c>
      <c r="K73" s="57">
        <f t="shared" si="5"/>
        <v>0</v>
      </c>
      <c r="L73" s="46"/>
      <c r="P73" s="44"/>
    </row>
    <row r="74" spans="1:16" ht="14.4" hidden="1">
      <c r="A74" s="5"/>
      <c r="B74" s="35">
        <v>67</v>
      </c>
      <c r="C74" s="19"/>
      <c r="D74" s="34"/>
      <c r="E74" s="38">
        <v>0</v>
      </c>
      <c r="F74" s="131">
        <f t="shared" si="6"/>
        <v>0</v>
      </c>
      <c r="G74" s="36"/>
      <c r="H74" s="37">
        <v>0</v>
      </c>
      <c r="I74" s="38">
        <f t="shared" si="4"/>
        <v>0</v>
      </c>
      <c r="J74" s="39">
        <v>0</v>
      </c>
      <c r="K74" s="57">
        <f t="shared" si="5"/>
        <v>0</v>
      </c>
      <c r="L74" s="46"/>
      <c r="P74" s="44"/>
    </row>
    <row r="75" spans="1:16" ht="14.4" hidden="1">
      <c r="A75" s="5"/>
      <c r="B75" s="35">
        <v>68</v>
      </c>
      <c r="C75" s="19"/>
      <c r="D75" s="34"/>
      <c r="E75" s="38">
        <v>0</v>
      </c>
      <c r="F75" s="131">
        <f t="shared" si="6"/>
        <v>0</v>
      </c>
      <c r="G75" s="36"/>
      <c r="H75" s="37">
        <v>0</v>
      </c>
      <c r="I75" s="38">
        <f t="shared" si="4"/>
        <v>0</v>
      </c>
      <c r="J75" s="39">
        <v>0</v>
      </c>
      <c r="K75" s="57">
        <f t="shared" si="5"/>
        <v>0</v>
      </c>
      <c r="L75" s="46"/>
      <c r="P75" s="44"/>
    </row>
    <row r="76" spans="1:16" ht="14.4" hidden="1">
      <c r="A76" s="5"/>
      <c r="B76" s="35">
        <v>69</v>
      </c>
      <c r="C76" s="19"/>
      <c r="D76" s="34"/>
      <c r="E76" s="38">
        <v>0</v>
      </c>
      <c r="F76" s="131">
        <f t="shared" si="6"/>
        <v>0</v>
      </c>
      <c r="G76" s="36"/>
      <c r="H76" s="37">
        <v>0</v>
      </c>
      <c r="I76" s="38">
        <f t="shared" si="4"/>
        <v>0</v>
      </c>
      <c r="J76" s="39">
        <v>0</v>
      </c>
      <c r="K76" s="57">
        <f t="shared" si="5"/>
        <v>0</v>
      </c>
      <c r="L76" s="46"/>
      <c r="P76" s="44"/>
    </row>
    <row r="77" spans="1:16" ht="14.4" hidden="1">
      <c r="A77" s="5"/>
      <c r="B77" s="35">
        <v>70</v>
      </c>
      <c r="C77" s="19"/>
      <c r="D77" s="34"/>
      <c r="E77" s="38">
        <v>0</v>
      </c>
      <c r="F77" s="131">
        <f t="shared" si="6"/>
        <v>0</v>
      </c>
      <c r="G77" s="36"/>
      <c r="H77" s="37">
        <v>0</v>
      </c>
      <c r="I77" s="38">
        <f t="shared" si="4"/>
        <v>0</v>
      </c>
      <c r="J77" s="39">
        <v>0</v>
      </c>
      <c r="K77" s="57">
        <f t="shared" si="5"/>
        <v>0</v>
      </c>
      <c r="L77" s="46"/>
      <c r="P77" s="44"/>
    </row>
    <row r="78" spans="1:16">
      <c r="B78" s="20"/>
      <c r="C78" s="23"/>
      <c r="D78" s="24"/>
      <c r="E78" s="135"/>
      <c r="F78" s="25"/>
      <c r="G78" s="26"/>
      <c r="H78" s="23"/>
      <c r="I78" s="23"/>
      <c r="J78" s="23"/>
      <c r="K78" s="24"/>
      <c r="L78" s="47"/>
    </row>
    <row r="79" spans="1:16">
      <c r="B79" s="21"/>
      <c r="C79" s="27"/>
      <c r="D79" s="165" t="s">
        <v>37</v>
      </c>
      <c r="E79" s="165"/>
      <c r="F79" s="125">
        <f>SUM(F7:F77)</f>
        <v>0</v>
      </c>
      <c r="G79" s="40" t="s">
        <v>24</v>
      </c>
      <c r="H79" s="41"/>
      <c r="I79" s="41"/>
      <c r="J79" s="42"/>
      <c r="K79" s="43">
        <f>SUM(K7:K78)</f>
        <v>0</v>
      </c>
      <c r="L79" s="48"/>
    </row>
    <row r="80" spans="1:16">
      <c r="B80" s="22"/>
      <c r="C80" s="28"/>
      <c r="D80" s="29"/>
      <c r="E80" s="136"/>
      <c r="F80" s="30"/>
      <c r="G80" s="7"/>
      <c r="H80" s="28"/>
      <c r="I80" s="31"/>
      <c r="J80" s="32"/>
      <c r="K80" s="33"/>
      <c r="L80" s="49"/>
    </row>
    <row r="81" spans="6:12">
      <c r="F81" s="2"/>
      <c r="G81" s="4"/>
      <c r="H81" s="4"/>
      <c r="I81" s="4"/>
      <c r="J81" s="8"/>
      <c r="K81" s="9"/>
      <c r="L81" s="50"/>
    </row>
    <row r="82" spans="6:12">
      <c r="F82" s="2"/>
      <c r="G82" s="4"/>
      <c r="H82" s="4"/>
      <c r="I82" s="4"/>
      <c r="J82" s="8"/>
      <c r="K82" s="9">
        <v>600000</v>
      </c>
      <c r="L82" s="50"/>
    </row>
    <row r="83" spans="6:12" ht="12.75" customHeight="1">
      <c r="K83" s="45">
        <f>+K79-K82</f>
        <v>-600000</v>
      </c>
    </row>
    <row r="86" spans="6:12" ht="15">
      <c r="J86" s="159" t="s">
        <v>30</v>
      </c>
      <c r="K86" s="160"/>
      <c r="L86" s="52">
        <f>'Daños Edificio'!P17</f>
        <v>1929585.2</v>
      </c>
    </row>
    <row r="87" spans="6:12" ht="15">
      <c r="J87" s="161" t="s">
        <v>31</v>
      </c>
      <c r="K87" s="162"/>
      <c r="L87" s="53">
        <f>K79</f>
        <v>0</v>
      </c>
    </row>
    <row r="88" spans="6:12" ht="15.6">
      <c r="J88" s="163" t="s">
        <v>32</v>
      </c>
      <c r="K88" s="164"/>
      <c r="L88" s="54">
        <f>SUM(L86:L87)</f>
        <v>1929585.2</v>
      </c>
    </row>
    <row r="90" spans="6:12" ht="15.6">
      <c r="J90" s="157" t="s">
        <v>33</v>
      </c>
      <c r="K90" s="157"/>
      <c r="L90" s="55">
        <f>+L88/J91</f>
        <v>62.411705648406183</v>
      </c>
    </row>
    <row r="91" spans="6:12">
      <c r="J91" s="158">
        <v>30917.040000000001</v>
      </c>
      <c r="K91" s="158"/>
    </row>
    <row r="286" ht="12.6" customHeight="1"/>
  </sheetData>
  <mergeCells count="8">
    <mergeCell ref="D4:F4"/>
    <mergeCell ref="G4:L4"/>
    <mergeCell ref="J90:K90"/>
    <mergeCell ref="J91:K91"/>
    <mergeCell ref="J86:K86"/>
    <mergeCell ref="J87:K87"/>
    <mergeCell ref="J88:K88"/>
    <mergeCell ref="D79:E7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2023-03-29T11:42:49Z</dcterms:modified>
</cp:coreProperties>
</file>