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464 MGF/"/>
    </mc:Choice>
  </mc:AlternateContent>
  <xr:revisionPtr revIDLastSave="2" documentId="8_{586E2A28-A660-4912-9527-EF9F26615141}" xr6:coauthVersionLast="47" xr6:coauthVersionMax="47" xr10:uidLastSave="{4FDA8699-1F3F-42F9-8D69-EE69071704B1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N7" i="1"/>
  <c r="N8" i="1"/>
  <c r="N9" i="1"/>
  <c r="N10" i="1"/>
  <c r="N11" i="1"/>
  <c r="N12" i="1"/>
  <c r="N13" i="1"/>
  <c r="I7" i="1"/>
  <c r="I8" i="1"/>
  <c r="I9" i="1"/>
  <c r="I10" i="1"/>
  <c r="I11" i="1"/>
  <c r="I12" i="1"/>
  <c r="I13" i="1"/>
  <c r="I14" i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I15" i="1"/>
  <c r="I16" i="1"/>
  <c r="I40" i="1" s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F8" i="3"/>
  <c r="F9" i="3"/>
  <c r="F10" i="3"/>
  <c r="F11" i="3"/>
  <c r="F12" i="3"/>
  <c r="F13" i="3"/>
  <c r="F14" i="3"/>
  <c r="F15" i="3"/>
  <c r="F16" i="3"/>
  <c r="F17" i="3"/>
  <c r="F18" i="3"/>
  <c r="F19" i="3"/>
  <c r="F7" i="3"/>
  <c r="I17" i="3"/>
  <c r="K17" i="3" s="1"/>
  <c r="I18" i="3"/>
  <c r="K18" i="3" s="1"/>
  <c r="I19" i="3"/>
  <c r="K19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41" i="1" l="1"/>
  <c r="I42" i="1" s="1"/>
  <c r="P40" i="1"/>
  <c r="P41" i="1" s="1"/>
  <c r="P42" i="1" s="1"/>
  <c r="I43" i="1" l="1"/>
  <c r="P43" i="1"/>
  <c r="L28" i="3" s="1"/>
  <c r="F21" i="3" l="1"/>
  <c r="K7" i="3"/>
  <c r="K21" i="3" s="1"/>
  <c r="K25" i="3" s="1"/>
  <c r="L29" i="3" l="1"/>
  <c r="L30" i="3" l="1"/>
</calcChain>
</file>

<file path=xl/sharedStrings.xml><?xml version="1.0" encoding="utf-8"?>
<sst xmlns="http://schemas.openxmlformats.org/spreadsheetml/2006/main" count="83" uniqueCount="62">
  <si>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</si>
  <si>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</si>
  <si>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</si>
  <si>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</si>
  <si>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</si>
  <si>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</si>
  <si>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</si>
  <si>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</si>
  <si>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</si>
  <si>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</si>
  <si>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</si>
  <si>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</si>
  <si>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</si>
  <si>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</si>
  <si>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</si>
  <si>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</si>
  <si>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</si>
  <si>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</si>
  <si>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</si>
  <si>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</si>
  <si>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</si>
  <si>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</si>
  <si>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</si>
  <si>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</si>
  <si>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</si>
  <si>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</si>
  <si>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</si>
  <si>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</si>
  <si>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</si>
  <si>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</si>
  <si>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</si>
  <si>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</si>
  <si>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</si>
  <si>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</si>
  <si>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</si>
  <si>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</si>
  <si>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</si>
  <si>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</si>
  <si>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</si>
  <si>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GW7954 - Zapatillas Lite</t>
  </si>
  <si>
    <t>Orilladora eléctrica 900 W.</t>
  </si>
  <si>
    <t>https://sodimac.falabella.com/sodimac-cl/product/110182836/Orilladora-electrica-900-W./110182868</t>
  </si>
  <si>
    <t>Alfombra goblin light 150x230 cm multicolor</t>
  </si>
  <si>
    <t>https://sodimac.falabella.com/sodimac-cl/product/110120274/Alfombra-goblin-light-150x230-cm-multicolor/110120276</t>
  </si>
  <si>
    <t>Pintura para pisos mate 1 gl rojo óxido</t>
  </si>
  <si>
    <t>https://sodimac.falabella.com/sodimac-cl/product/110227477/Pintura-para-pisos-mate-1-gl-rojo-oxido/110227486?exp=sodimac&amp;rid=Recs%21PDP%21CL_F.com%21Rec1%21Vistos_Juntos_General%21Vistos_Juntos_General_ctrl%21110232562%21110227486%211%2117</t>
  </si>
  <si>
    <t>Cortina lino 140x225cm gris</t>
  </si>
  <si>
    <t>https://sodimac.falabella.com/sodimac-cl/product/110119563/Cortina-lino-140x225cm-gris/110119566?exp=sodimac</t>
  </si>
  <si>
    <t>Cortina baño poliéster 178X180 cm Hexton</t>
  </si>
  <si>
    <t>https://sodimac.falabella.com/sodimac-cl/product/110197509/Cortina-bano-poliester-178X180-cm-Hexton/110197515?exp=sodimac</t>
  </si>
  <si>
    <t>https://sodimac.falabella.com/sodimac-cl/product/110634597/Serrucho-Fijo-35-cm./110634598?exp=sodimac</t>
  </si>
  <si>
    <t>Serrucho Fijo 35 cm.</t>
  </si>
  <si>
    <t>Riel para cortina aluminio 3 m</t>
  </si>
  <si>
    <t>Documento de la comunidad que se mojaron</t>
  </si>
  <si>
    <t>Kit Mueble base 120 + lavaplatos izquierdo + grifería</t>
  </si>
  <si>
    <t>Silla plegable 80x43 cm ratán.</t>
  </si>
  <si>
    <t>https://sodimac.falabella.com/sodimac-cl/product/110090119/Silla-plegable-80x43-cm-ratan./110090122?exp=sodimac</t>
  </si>
  <si>
    <t>https://sodimac.falabella.com/sodimac-cl/product/110408914/Kit-Mueble-base-120-+-lavaplatos-izquierdo-+-griferia/110408920?exp=sodimac</t>
  </si>
  <si>
    <t>https://sodimac.falabella.com/sodimac-cl/product/110190758/Riel-para-cortina-aluminio-3-m/110190760?exp=sodimac</t>
  </si>
  <si>
    <t xml:space="preserve">Depreciación </t>
  </si>
  <si>
    <t>Sres. Comunidad Bilbao N°2340</t>
  </si>
  <si>
    <t>Av. Francisco Bilbao N°2340, Providencia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</si>
</sst>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4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31</xdr:row>
      <xdr:rowOff>0</xdr:rowOff>
    </xdr:from>
    <xdr:to>
      <xdr:col>5</xdr:col>
      <xdr:colOff>457649</xdr:colOff>
      <xdr:row>66</xdr:row>
      <xdr:rowOff>53340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3693CB-130A-A91E-6E52-6558A7AEF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5463540"/>
          <a:ext cx="5182049" cy="59207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5</xdr:col>
      <xdr:colOff>525780</xdr:colOff>
      <xdr:row>31</xdr:row>
      <xdr:rowOff>0</xdr:rowOff>
    </xdr:from>
    <xdr:to>
      <xdr:col>10</xdr:col>
      <xdr:colOff>510846</xdr:colOff>
      <xdr:row>66</xdr:row>
      <xdr:rowOff>61474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C47527-44B7-1468-0608-6F260583E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16880" y="5775960"/>
          <a:ext cx="3528366" cy="592887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10</xdr:col>
      <xdr:colOff>501697</xdr:colOff>
      <xdr:row>95</xdr:row>
      <xdr:rowOff>160020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CD0F39F-CF84-920D-C131-D8B2B6793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1498580"/>
          <a:ext cx="8792257" cy="48539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10</xdr:col>
      <xdr:colOff>502276</xdr:colOff>
      <xdr:row>123</xdr:row>
      <xdr:rowOff>53340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81D8B6-9D13-A2B7-2A42-152286C1C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6527780"/>
          <a:ext cx="8792836" cy="441198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124</xdr:row>
      <xdr:rowOff>0</xdr:rowOff>
    </xdr:from>
    <xdr:to>
      <xdr:col>10</xdr:col>
      <xdr:colOff>502920</xdr:colOff>
      <xdr:row>146</xdr:row>
      <xdr:rowOff>136266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47C8BF4-1B03-A9E9-869A-B936EE8A1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1" y="21054060"/>
          <a:ext cx="8793479" cy="382434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7621</xdr:colOff>
      <xdr:row>147</xdr:row>
      <xdr:rowOff>76200</xdr:rowOff>
    </xdr:from>
    <xdr:to>
      <xdr:col>10</xdr:col>
      <xdr:colOff>518160</xdr:colOff>
      <xdr:row>174</xdr:row>
      <xdr:rowOff>60719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A11D1B3-6748-56FE-B489-1BDE8520F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1461" y="24985980"/>
          <a:ext cx="8801099" cy="451079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7620</xdr:colOff>
      <xdr:row>174</xdr:row>
      <xdr:rowOff>160019</xdr:rowOff>
    </xdr:from>
    <xdr:to>
      <xdr:col>10</xdr:col>
      <xdr:colOff>518159</xdr:colOff>
      <xdr:row>201</xdr:row>
      <xdr:rowOff>144696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F309471-FC20-1181-9730-87C30AB8F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1460" y="29596079"/>
          <a:ext cx="8801099" cy="451095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15240</xdr:colOff>
      <xdr:row>202</xdr:row>
      <xdr:rowOff>99061</xdr:rowOff>
    </xdr:from>
    <xdr:to>
      <xdr:col>10</xdr:col>
      <xdr:colOff>548640</xdr:colOff>
      <xdr:row>229</xdr:row>
      <xdr:rowOff>83447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FBCC6CC-CBC5-E7BA-DDE1-16FA76D2C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9080" y="34229041"/>
          <a:ext cx="8823960" cy="450304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230</xdr:row>
      <xdr:rowOff>1</xdr:rowOff>
    </xdr:from>
    <xdr:to>
      <xdr:col>10</xdr:col>
      <xdr:colOff>556260</xdr:colOff>
      <xdr:row>256</xdr:row>
      <xdr:rowOff>118369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47280A-6234-12C1-79B0-6319C9CD0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38816281"/>
          <a:ext cx="8846820" cy="447700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5"/>
  <sheetViews>
    <sheetView showGridLines="0" zoomScale="85" zoomScaleNormal="85" workbookViewId="0">
      <selection activeCell="D6" sqref="D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5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2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7"/>
      <c r="C2" s="57"/>
      <c r="D2" s="101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2:23" ht="13.8">
      <c r="B3" s="95" t="s">
        <v>10</v>
      </c>
      <c r="C3" s="57"/>
      <c r="D3" s="94" t="s">
        <v>2</v>
      </c>
      <c r="E3" s="60"/>
      <c r="F3" s="145" t="s">
        <v>0</v>
      </c>
      <c r="G3" s="146"/>
      <c r="H3" s="146"/>
      <c r="I3" s="147"/>
      <c r="J3" s="61"/>
      <c r="K3" s="148" t="s">
        <v>1</v>
      </c>
      <c r="L3" s="148"/>
      <c r="M3" s="149"/>
      <c r="N3" s="149"/>
      <c r="O3" s="149"/>
      <c r="P3" s="149"/>
      <c r="Q3" s="62"/>
      <c r="R3" s="59"/>
      <c r="S3" s="59"/>
      <c r="T3" s="59"/>
      <c r="U3" s="59"/>
      <c r="V3" s="59"/>
      <c r="W3" s="58"/>
    </row>
    <row r="4" spans="2:23" ht="13.8">
      <c r="B4" s="102"/>
      <c r="C4" s="103"/>
      <c r="D4" s="104"/>
      <c r="E4" s="61"/>
      <c r="F4" s="105"/>
      <c r="G4" s="102"/>
      <c r="H4" s="102"/>
      <c r="I4" s="102"/>
      <c r="J4" s="61"/>
      <c r="K4" s="105"/>
      <c r="L4" s="105"/>
      <c r="M4" s="102"/>
      <c r="N4" s="102"/>
      <c r="O4" s="102"/>
      <c r="P4" s="102"/>
      <c r="Q4" s="62"/>
      <c r="R4" s="59"/>
      <c r="S4" s="59"/>
      <c r="T4" s="59"/>
      <c r="U4" s="59"/>
      <c r="V4" s="59"/>
      <c r="W4" s="58"/>
    </row>
    <row r="5" spans="2:23" ht="13.8">
      <c r="B5" s="102"/>
      <c r="C5" s="103"/>
      <c r="D5" s="101" t="s">
        <v>33</v>
      </c>
      <c r="E5" s="61"/>
      <c r="F5" s="105"/>
      <c r="G5" s="102"/>
      <c r="H5" s="102"/>
      <c r="I5" s="102"/>
      <c r="J5" s="61"/>
      <c r="K5" s="105"/>
      <c r="L5" s="105"/>
      <c r="M5" s="102"/>
      <c r="N5" s="102"/>
      <c r="O5" s="102"/>
      <c r="P5" s="102"/>
      <c r="Q5" s="62"/>
      <c r="R5" s="59"/>
      <c r="S5" s="59"/>
      <c r="T5" s="59"/>
      <c r="U5" s="59"/>
      <c r="V5" s="59"/>
      <c r="W5" s="58"/>
    </row>
    <row r="6" spans="2:23" ht="13.8">
      <c r="B6" s="64">
        <v>1</v>
      </c>
      <c r="C6" s="65"/>
      <c r="D6" s="106"/>
      <c r="E6" s="66"/>
      <c r="F6" s="67" t="s">
        <v>3</v>
      </c>
      <c r="G6" s="64" t="s">
        <v>4</v>
      </c>
      <c r="H6" s="68" t="s">
        <v>5</v>
      </c>
      <c r="I6" s="69" t="s">
        <v>6</v>
      </c>
      <c r="J6" s="63"/>
      <c r="K6" s="67" t="s">
        <v>3</v>
      </c>
      <c r="L6" s="64" t="s">
        <v>4</v>
      </c>
      <c r="M6" s="68" t="s">
        <v>5</v>
      </c>
      <c r="N6" s="69" t="s">
        <v>6</v>
      </c>
      <c r="O6" s="67" t="s">
        <v>7</v>
      </c>
      <c r="P6" s="72" t="s">
        <v>8</v>
      </c>
      <c r="Q6" s="70"/>
      <c r="R6" s="150" t="s">
        <v>9</v>
      </c>
      <c r="S6" s="150"/>
      <c r="T6" s="150"/>
      <c r="U6" s="150"/>
      <c r="V6" s="150"/>
      <c r="W6" s="71"/>
    </row>
    <row r="7" spans="2:23" ht="13.8">
      <c r="B7" s="107"/>
      <c r="C7" s="57"/>
      <c r="D7" s="108"/>
      <c r="E7" s="73"/>
      <c r="F7" s="75"/>
      <c r="G7" s="76"/>
      <c r="H7" s="77"/>
      <c r="I7" s="77">
        <f t="shared" ref="I7:I38" si="0">+F7*H7</f>
        <v>0</v>
      </c>
      <c r="J7" s="74"/>
      <c r="K7" s="75"/>
      <c r="L7" s="76"/>
      <c r="M7" s="77"/>
      <c r="N7" s="77">
        <f t="shared" ref="N7:N38" si="1">+K7*M7</f>
        <v>0</v>
      </c>
      <c r="O7" s="79">
        <v>0</v>
      </c>
      <c r="P7" s="77">
        <f t="shared" ref="P7:P38" si="2">+(-N7*O7)+N7</f>
        <v>0</v>
      </c>
      <c r="Q7" s="78"/>
      <c r="R7" s="151"/>
      <c r="S7" s="152"/>
      <c r="T7" s="152"/>
      <c r="U7" s="152"/>
      <c r="V7" s="152"/>
      <c r="W7" s="153"/>
    </row>
    <row r="8" spans="2:23" ht="13.8">
      <c r="B8" s="107"/>
      <c r="C8" s="57"/>
      <c r="D8" s="108"/>
      <c r="E8" s="73"/>
      <c r="F8" s="75"/>
      <c r="G8" s="76"/>
      <c r="H8" s="77"/>
      <c r="I8" s="77">
        <f t="shared" si="0"/>
        <v>0</v>
      </c>
      <c r="J8" s="74"/>
      <c r="K8" s="75"/>
      <c r="L8" s="76"/>
      <c r="M8" s="77"/>
      <c r="N8" s="77">
        <f t="shared" si="1"/>
        <v>0</v>
      </c>
      <c r="O8" s="79">
        <v>0</v>
      </c>
      <c r="P8" s="77">
        <f t="shared" si="2"/>
        <v>0</v>
      </c>
      <c r="Q8" s="78"/>
      <c r="R8" s="127"/>
      <c r="S8" s="128"/>
      <c r="T8" s="128"/>
      <c r="U8" s="128"/>
      <c r="V8" s="128"/>
      <c r="W8" s="129"/>
    </row>
    <row r="9" spans="2:23" ht="13.8">
      <c r="B9" s="107"/>
      <c r="C9" s="57"/>
      <c r="D9" s="108"/>
      <c r="E9" s="73"/>
      <c r="F9" s="75"/>
      <c r="G9" s="76"/>
      <c r="H9" s="77"/>
      <c r="I9" s="77">
        <f t="shared" si="0"/>
        <v>0</v>
      </c>
      <c r="J9" s="74"/>
      <c r="K9" s="75"/>
      <c r="L9" s="76"/>
      <c r="M9" s="77"/>
      <c r="N9" s="77">
        <f t="shared" si="1"/>
        <v>0</v>
      </c>
      <c r="O9" s="79">
        <v>0</v>
      </c>
      <c r="P9" s="77">
        <f t="shared" si="2"/>
        <v>0</v>
      </c>
      <c r="Q9" s="78"/>
      <c r="R9" s="127"/>
      <c r="S9" s="128"/>
      <c r="T9" s="128"/>
      <c r="U9" s="128"/>
      <c r="V9" s="128"/>
      <c r="W9" s="129"/>
    </row>
    <row r="10" spans="2:23" ht="13.8">
      <c r="B10" s="107"/>
      <c r="C10" s="57"/>
      <c r="D10" s="108"/>
      <c r="E10" s="73"/>
      <c r="F10" s="75"/>
      <c r="G10" s="76"/>
      <c r="H10" s="77"/>
      <c r="I10" s="77">
        <f t="shared" si="0"/>
        <v>0</v>
      </c>
      <c r="J10" s="74"/>
      <c r="K10" s="75"/>
      <c r="L10" s="76"/>
      <c r="M10" s="77"/>
      <c r="N10" s="77">
        <f t="shared" si="1"/>
        <v>0</v>
      </c>
      <c r="O10" s="79">
        <v>0</v>
      </c>
      <c r="P10" s="77">
        <f t="shared" si="2"/>
        <v>0</v>
      </c>
      <c r="Q10" s="78"/>
      <c r="R10" s="127"/>
      <c r="S10" s="128"/>
      <c r="T10" s="128"/>
      <c r="U10" s="128"/>
      <c r="V10" s="128"/>
      <c r="W10" s="129"/>
    </row>
    <row r="11" spans="2:23" ht="13.8">
      <c r="B11" s="107"/>
      <c r="C11" s="57"/>
      <c r="D11" s="108"/>
      <c r="E11" s="73"/>
      <c r="F11" s="75"/>
      <c r="G11" s="76"/>
      <c r="H11" s="77"/>
      <c r="I11" s="77">
        <f t="shared" si="0"/>
        <v>0</v>
      </c>
      <c r="J11" s="74"/>
      <c r="K11" s="75"/>
      <c r="L11" s="76"/>
      <c r="M11" s="77"/>
      <c r="N11" s="77">
        <f t="shared" si="1"/>
        <v>0</v>
      </c>
      <c r="O11" s="79">
        <v>0</v>
      </c>
      <c r="P11" s="77">
        <f t="shared" si="2"/>
        <v>0</v>
      </c>
      <c r="Q11" s="78"/>
      <c r="R11" s="127"/>
      <c r="S11" s="128"/>
      <c r="T11" s="128"/>
      <c r="U11" s="128"/>
      <c r="V11" s="128"/>
      <c r="W11" s="129"/>
    </row>
    <row r="12" spans="2:23" ht="13.8">
      <c r="B12" s="107"/>
      <c r="C12" s="57"/>
      <c r="D12" s="108"/>
      <c r="E12" s="73"/>
      <c r="F12" s="75"/>
      <c r="G12" s="76"/>
      <c r="H12" s="77"/>
      <c r="I12" s="77">
        <f t="shared" si="0"/>
        <v>0</v>
      </c>
      <c r="J12" s="74"/>
      <c r="K12" s="75"/>
      <c r="L12" s="76"/>
      <c r="M12" s="77"/>
      <c r="N12" s="77">
        <f t="shared" si="1"/>
        <v>0</v>
      </c>
      <c r="O12" s="79">
        <v>0</v>
      </c>
      <c r="P12" s="77">
        <f t="shared" si="2"/>
        <v>0</v>
      </c>
      <c r="Q12" s="78"/>
      <c r="R12" s="127"/>
      <c r="S12" s="128"/>
      <c r="T12" s="128"/>
      <c r="U12" s="128"/>
      <c r="V12" s="128"/>
      <c r="W12" s="129"/>
    </row>
    <row r="13" spans="2:23" ht="13.8">
      <c r="B13" s="107"/>
      <c r="C13" s="57"/>
      <c r="D13" s="136"/>
      <c r="E13" s="73"/>
      <c r="F13" s="75"/>
      <c r="G13" s="76"/>
      <c r="H13" s="77"/>
      <c r="I13" s="77">
        <f t="shared" si="0"/>
        <v>0</v>
      </c>
      <c r="J13" s="74"/>
      <c r="K13" s="75"/>
      <c r="L13" s="76"/>
      <c r="M13" s="77"/>
      <c r="N13" s="77">
        <f t="shared" si="1"/>
        <v>0</v>
      </c>
      <c r="O13" s="79">
        <v>0</v>
      </c>
      <c r="P13" s="77">
        <f t="shared" si="2"/>
        <v>0</v>
      </c>
      <c r="Q13" s="78"/>
      <c r="R13" s="151"/>
      <c r="S13" s="152"/>
      <c r="T13" s="152"/>
      <c r="U13" s="152"/>
      <c r="V13" s="152"/>
      <c r="W13" s="153"/>
    </row>
    <row r="14" spans="2:23" ht="13.8">
      <c r="B14" s="107"/>
      <c r="C14" s="57"/>
      <c r="D14" s="108"/>
      <c r="E14" s="73"/>
      <c r="F14" s="75"/>
      <c r="G14" s="76"/>
      <c r="H14" s="77"/>
      <c r="I14" s="77">
        <f t="shared" si="0"/>
        <v>0</v>
      </c>
      <c r="J14" s="74"/>
      <c r="K14" s="75"/>
      <c r="L14" s="76"/>
      <c r="M14" s="77"/>
      <c r="N14" s="77">
        <f t="shared" si="1"/>
        <v>0</v>
      </c>
      <c r="O14" s="79">
        <v>0</v>
      </c>
      <c r="P14" s="77">
        <f t="shared" si="2"/>
        <v>0</v>
      </c>
      <c r="Q14" s="78"/>
      <c r="R14" s="127"/>
      <c r="S14" s="128"/>
      <c r="T14" s="128"/>
      <c r="U14" s="128"/>
      <c r="V14" s="128"/>
      <c r="W14" s="129"/>
    </row>
    <row r="15" spans="2:23" ht="13.8">
      <c r="B15" s="107"/>
      <c r="C15" s="57"/>
      <c r="D15" s="108"/>
      <c r="E15" s="73"/>
      <c r="F15" s="75"/>
      <c r="G15" s="76"/>
      <c r="H15" s="77"/>
      <c r="I15" s="77">
        <f t="shared" si="0"/>
        <v>0</v>
      </c>
      <c r="J15" s="74"/>
      <c r="K15" s="75"/>
      <c r="L15" s="76"/>
      <c r="M15" s="77"/>
      <c r="N15" s="77">
        <f t="shared" si="1"/>
        <v>0</v>
      </c>
      <c r="O15" s="79">
        <v>0</v>
      </c>
      <c r="P15" s="77">
        <f t="shared" si="2"/>
        <v>0</v>
      </c>
      <c r="Q15" s="78"/>
      <c r="R15" s="127"/>
      <c r="S15" s="128"/>
      <c r="T15" s="128"/>
      <c r="U15" s="128"/>
      <c r="V15" s="128"/>
      <c r="W15" s="129"/>
    </row>
    <row r="16" spans="2:23" ht="13.8">
      <c r="B16" s="107"/>
      <c r="C16" s="57"/>
      <c r="D16" s="108"/>
      <c r="E16" s="73"/>
      <c r="F16" s="75"/>
      <c r="G16" s="76"/>
      <c r="H16" s="77"/>
      <c r="I16" s="77">
        <f t="shared" si="0"/>
        <v>0</v>
      </c>
      <c r="J16" s="74"/>
      <c r="K16" s="75"/>
      <c r="L16" s="76"/>
      <c r="M16" s="77"/>
      <c r="N16" s="77">
        <f t="shared" si="1"/>
        <v>0</v>
      </c>
      <c r="O16" s="79">
        <v>0</v>
      </c>
      <c r="P16" s="77">
        <f t="shared" si="2"/>
        <v>0</v>
      </c>
      <c r="Q16" s="78"/>
      <c r="R16" s="127"/>
      <c r="S16" s="128"/>
      <c r="T16" s="128"/>
      <c r="U16" s="128"/>
      <c r="V16" s="128"/>
      <c r="W16" s="129"/>
    </row>
    <row r="17" spans="2:23" ht="13.8">
      <c r="B17" s="107"/>
      <c r="C17" s="57"/>
      <c r="D17" s="108"/>
      <c r="E17" s="73"/>
      <c r="F17" s="75"/>
      <c r="G17" s="76"/>
      <c r="H17" s="77"/>
      <c r="I17" s="77">
        <f t="shared" si="0"/>
        <v>0</v>
      </c>
      <c r="J17" s="74"/>
      <c r="K17" s="75"/>
      <c r="L17" s="76"/>
      <c r="M17" s="77"/>
      <c r="N17" s="77">
        <f t="shared" si="1"/>
        <v>0</v>
      </c>
      <c r="O17" s="79">
        <v>0</v>
      </c>
      <c r="P17" s="77">
        <f t="shared" si="2"/>
        <v>0</v>
      </c>
      <c r="Q17" s="78"/>
      <c r="R17" s="127"/>
      <c r="S17" s="128"/>
      <c r="T17" s="128"/>
      <c r="U17" s="128"/>
      <c r="V17" s="128"/>
      <c r="W17" s="129"/>
    </row>
    <row r="18" spans="2:23" ht="13.8">
      <c r="B18" s="107"/>
      <c r="C18" s="57"/>
      <c r="D18" s="108"/>
      <c r="E18" s="73"/>
      <c r="F18" s="75"/>
      <c r="G18" s="76"/>
      <c r="H18" s="77"/>
      <c r="I18" s="77">
        <f t="shared" si="0"/>
        <v>0</v>
      </c>
      <c r="J18" s="74"/>
      <c r="K18" s="75"/>
      <c r="L18" s="76"/>
      <c r="M18" s="77"/>
      <c r="N18" s="77">
        <f t="shared" si="1"/>
        <v>0</v>
      </c>
      <c r="O18" s="79">
        <v>0</v>
      </c>
      <c r="P18" s="77">
        <f t="shared" si="2"/>
        <v>0</v>
      </c>
      <c r="Q18" s="78"/>
      <c r="R18" s="127"/>
      <c r="S18" s="128"/>
      <c r="T18" s="128"/>
      <c r="U18" s="128"/>
      <c r="V18" s="128"/>
      <c r="W18" s="129"/>
    </row>
    <row r="19" spans="2:23" ht="13.8">
      <c r="B19" s="107"/>
      <c r="C19" s="57"/>
      <c r="D19" s="108"/>
      <c r="E19" s="73"/>
      <c r="F19" s="75"/>
      <c r="G19" s="76"/>
      <c r="H19" s="77"/>
      <c r="I19" s="77">
        <f t="shared" si="0"/>
        <v>0</v>
      </c>
      <c r="J19" s="74"/>
      <c r="K19" s="75"/>
      <c r="L19" s="76"/>
      <c r="M19" s="77"/>
      <c r="N19" s="77">
        <f t="shared" si="1"/>
        <v>0</v>
      </c>
      <c r="O19" s="79">
        <v>0</v>
      </c>
      <c r="P19" s="77">
        <f t="shared" si="2"/>
        <v>0</v>
      </c>
      <c r="Q19" s="78"/>
      <c r="R19" s="127"/>
      <c r="S19" s="128"/>
      <c r="T19" s="128"/>
      <c r="U19" s="128"/>
      <c r="V19" s="128"/>
      <c r="W19" s="129"/>
    </row>
    <row r="20" spans="2:23" ht="13.8">
      <c r="B20" s="107"/>
      <c r="C20" s="57"/>
      <c r="D20" s="108"/>
      <c r="E20" s="73"/>
      <c r="F20" s="75"/>
      <c r="G20" s="76"/>
      <c r="H20" s="77"/>
      <c r="I20" s="77">
        <f t="shared" si="0"/>
        <v>0</v>
      </c>
      <c r="J20" s="74"/>
      <c r="K20" s="75"/>
      <c r="L20" s="76"/>
      <c r="M20" s="77"/>
      <c r="N20" s="77">
        <f t="shared" si="1"/>
        <v>0</v>
      </c>
      <c r="O20" s="79">
        <v>0</v>
      </c>
      <c r="P20" s="77">
        <f t="shared" si="2"/>
        <v>0</v>
      </c>
      <c r="Q20" s="78"/>
      <c r="R20" s="127"/>
      <c r="S20" s="128"/>
      <c r="T20" s="128"/>
      <c r="U20" s="128"/>
      <c r="V20" s="128"/>
      <c r="W20" s="129"/>
    </row>
    <row r="21" spans="2:23" ht="13.8">
      <c r="B21" s="107"/>
      <c r="C21" s="57"/>
      <c r="D21" s="108"/>
      <c r="E21" s="73"/>
      <c r="F21" s="75"/>
      <c r="G21" s="76"/>
      <c r="H21" s="77"/>
      <c r="I21" s="77">
        <f t="shared" si="0"/>
        <v>0</v>
      </c>
      <c r="J21" s="74"/>
      <c r="K21" s="75"/>
      <c r="L21" s="76"/>
      <c r="M21" s="77"/>
      <c r="N21" s="77">
        <f t="shared" si="1"/>
        <v>0</v>
      </c>
      <c r="O21" s="79">
        <v>0</v>
      </c>
      <c r="P21" s="77">
        <f t="shared" si="2"/>
        <v>0</v>
      </c>
      <c r="Q21" s="78"/>
      <c r="R21" s="127"/>
      <c r="S21" s="128"/>
      <c r="T21" s="128"/>
      <c r="U21" s="128"/>
      <c r="V21" s="128"/>
      <c r="W21" s="129"/>
    </row>
    <row r="22" spans="2:23" ht="13.8">
      <c r="B22" s="107"/>
      <c r="C22" s="57"/>
      <c r="D22" s="108"/>
      <c r="E22" s="73"/>
      <c r="F22" s="75"/>
      <c r="G22" s="76"/>
      <c r="H22" s="77"/>
      <c r="I22" s="77">
        <f t="shared" si="0"/>
        <v>0</v>
      </c>
      <c r="J22" s="74"/>
      <c r="K22" s="75"/>
      <c r="L22" s="76"/>
      <c r="M22" s="77"/>
      <c r="N22" s="77">
        <f t="shared" si="1"/>
        <v>0</v>
      </c>
      <c r="O22" s="79">
        <v>0</v>
      </c>
      <c r="P22" s="77">
        <f t="shared" si="2"/>
        <v>0</v>
      </c>
      <c r="Q22" s="78"/>
      <c r="R22" s="127"/>
      <c r="S22" s="128"/>
      <c r="T22" s="128"/>
      <c r="U22" s="128"/>
      <c r="V22" s="128"/>
      <c r="W22" s="129"/>
    </row>
    <row r="23" spans="2:23" ht="13.8">
      <c r="B23" s="107"/>
      <c r="C23" s="57"/>
      <c r="D23" s="108"/>
      <c r="E23" s="73"/>
      <c r="F23" s="75"/>
      <c r="G23" s="76"/>
      <c r="H23" s="77"/>
      <c r="I23" s="77">
        <f t="shared" si="0"/>
        <v>0</v>
      </c>
      <c r="J23" s="74"/>
      <c r="K23" s="75"/>
      <c r="L23" s="76"/>
      <c r="M23" s="77"/>
      <c r="N23" s="77">
        <f t="shared" si="1"/>
        <v>0</v>
      </c>
      <c r="O23" s="79">
        <v>0</v>
      </c>
      <c r="P23" s="77">
        <f t="shared" si="2"/>
        <v>0</v>
      </c>
      <c r="Q23" s="78"/>
      <c r="R23" s="127"/>
      <c r="S23" s="128"/>
      <c r="T23" s="128"/>
      <c r="U23" s="128"/>
      <c r="V23" s="128"/>
      <c r="W23" s="129"/>
    </row>
    <row r="24" spans="2:23" ht="13.8">
      <c r="B24" s="107"/>
      <c r="C24" s="57"/>
      <c r="D24" s="108"/>
      <c r="E24" s="73"/>
      <c r="F24" s="75"/>
      <c r="G24" s="76"/>
      <c r="H24" s="77"/>
      <c r="I24" s="77">
        <f t="shared" si="0"/>
        <v>0</v>
      </c>
      <c r="J24" s="74"/>
      <c r="K24" s="75"/>
      <c r="L24" s="76"/>
      <c r="M24" s="77"/>
      <c r="N24" s="77">
        <f t="shared" si="1"/>
        <v>0</v>
      </c>
      <c r="O24" s="79">
        <v>0</v>
      </c>
      <c r="P24" s="77">
        <f t="shared" si="2"/>
        <v>0</v>
      </c>
      <c r="Q24" s="78"/>
      <c r="R24" s="127"/>
      <c r="S24" s="128"/>
      <c r="T24" s="128"/>
      <c r="U24" s="128"/>
      <c r="V24" s="128"/>
      <c r="W24" s="129"/>
    </row>
    <row r="25" spans="2:23" ht="13.8">
      <c r="B25" s="107"/>
      <c r="C25" s="57"/>
      <c r="D25" s="108"/>
      <c r="E25" s="73"/>
      <c r="F25" s="75"/>
      <c r="G25" s="76"/>
      <c r="H25" s="77"/>
      <c r="I25" s="77">
        <f t="shared" si="0"/>
        <v>0</v>
      </c>
      <c r="J25" s="74"/>
      <c r="K25" s="75"/>
      <c r="L25" s="76"/>
      <c r="M25" s="77"/>
      <c r="N25" s="77">
        <f t="shared" si="1"/>
        <v>0</v>
      </c>
      <c r="O25" s="79">
        <v>0</v>
      </c>
      <c r="P25" s="77">
        <f t="shared" si="2"/>
        <v>0</v>
      </c>
      <c r="Q25" s="78"/>
      <c r="R25" s="127"/>
      <c r="S25" s="128"/>
      <c r="T25" s="128"/>
      <c r="U25" s="128"/>
      <c r="V25" s="128"/>
      <c r="W25" s="129"/>
    </row>
    <row r="26" spans="2:23" ht="13.8">
      <c r="B26" s="107"/>
      <c r="C26" s="57"/>
      <c r="D26" s="108"/>
      <c r="E26" s="73"/>
      <c r="F26" s="75"/>
      <c r="G26" s="76"/>
      <c r="H26" s="77"/>
      <c r="I26" s="77">
        <f t="shared" si="0"/>
        <v>0</v>
      </c>
      <c r="J26" s="74"/>
      <c r="K26" s="75"/>
      <c r="L26" s="76"/>
      <c r="M26" s="77"/>
      <c r="N26" s="77">
        <f t="shared" si="1"/>
        <v>0</v>
      </c>
      <c r="O26" s="79">
        <v>0</v>
      </c>
      <c r="P26" s="77">
        <f t="shared" si="2"/>
        <v>0</v>
      </c>
      <c r="Q26" s="78"/>
      <c r="R26" s="127"/>
      <c r="S26" s="128"/>
      <c r="T26" s="128"/>
      <c r="U26" s="128"/>
      <c r="V26" s="128"/>
      <c r="W26" s="129"/>
    </row>
    <row r="27" spans="2:23" ht="13.8">
      <c r="B27" s="107"/>
      <c r="C27" s="57"/>
      <c r="D27" s="108"/>
      <c r="E27" s="73"/>
      <c r="F27" s="75"/>
      <c r="G27" s="76"/>
      <c r="H27" s="77"/>
      <c r="I27" s="77">
        <f t="shared" si="0"/>
        <v>0</v>
      </c>
      <c r="J27" s="74"/>
      <c r="K27" s="75"/>
      <c r="L27" s="76"/>
      <c r="M27" s="77"/>
      <c r="N27" s="77">
        <f t="shared" si="1"/>
        <v>0</v>
      </c>
      <c r="O27" s="79">
        <v>0</v>
      </c>
      <c r="P27" s="77">
        <f t="shared" si="2"/>
        <v>0</v>
      </c>
      <c r="Q27" s="78"/>
      <c r="R27" s="127"/>
      <c r="S27" s="128"/>
      <c r="T27" s="128"/>
      <c r="U27" s="128"/>
      <c r="V27" s="128"/>
      <c r="W27" s="129"/>
    </row>
    <row r="28" spans="2:23" ht="13.8">
      <c r="B28" s="107"/>
      <c r="C28" s="57"/>
      <c r="D28" s="108"/>
      <c r="E28" s="73"/>
      <c r="F28" s="75"/>
      <c r="G28" s="76"/>
      <c r="H28" s="77"/>
      <c r="I28" s="77">
        <f t="shared" si="0"/>
        <v>0</v>
      </c>
      <c r="J28" s="74"/>
      <c r="K28" s="75"/>
      <c r="L28" s="76"/>
      <c r="M28" s="77"/>
      <c r="N28" s="77">
        <f t="shared" si="1"/>
        <v>0</v>
      </c>
      <c r="O28" s="79">
        <v>0</v>
      </c>
      <c r="P28" s="77">
        <f t="shared" si="2"/>
        <v>0</v>
      </c>
      <c r="Q28" s="78"/>
      <c r="R28" s="127"/>
      <c r="S28" s="128"/>
      <c r="T28" s="128"/>
      <c r="U28" s="128"/>
      <c r="V28" s="128"/>
      <c r="W28" s="129"/>
    </row>
    <row r="29" spans="2:23" ht="13.8">
      <c r="B29" s="107"/>
      <c r="C29" s="57"/>
      <c r="D29" s="108"/>
      <c r="E29" s="73"/>
      <c r="F29" s="75"/>
      <c r="G29" s="76"/>
      <c r="H29" s="77"/>
      <c r="I29" s="77">
        <f t="shared" si="0"/>
        <v>0</v>
      </c>
      <c r="J29" s="74"/>
      <c r="K29" s="75"/>
      <c r="L29" s="76"/>
      <c r="M29" s="77"/>
      <c r="N29" s="77">
        <f t="shared" si="1"/>
        <v>0</v>
      </c>
      <c r="O29" s="79">
        <v>0</v>
      </c>
      <c r="P29" s="77">
        <f t="shared" si="2"/>
        <v>0</v>
      </c>
      <c r="Q29" s="78"/>
      <c r="R29" s="127"/>
      <c r="S29" s="128"/>
      <c r="T29" s="128"/>
      <c r="U29" s="128"/>
      <c r="V29" s="128"/>
      <c r="W29" s="129"/>
    </row>
    <row r="30" spans="2:23" ht="13.8">
      <c r="B30" s="107"/>
      <c r="C30" s="57"/>
      <c r="D30" s="108"/>
      <c r="E30" s="73"/>
      <c r="F30" s="75"/>
      <c r="G30" s="76"/>
      <c r="H30" s="77"/>
      <c r="I30" s="77">
        <f t="shared" si="0"/>
        <v>0</v>
      </c>
      <c r="J30" s="74"/>
      <c r="K30" s="75"/>
      <c r="L30" s="76"/>
      <c r="M30" s="77"/>
      <c r="N30" s="77">
        <f t="shared" si="1"/>
        <v>0</v>
      </c>
      <c r="O30" s="79">
        <v>0</v>
      </c>
      <c r="P30" s="77">
        <f t="shared" si="2"/>
        <v>0</v>
      </c>
      <c r="Q30" s="78"/>
      <c r="R30" s="127"/>
      <c r="S30" s="128"/>
      <c r="T30" s="128"/>
      <c r="U30" s="128"/>
      <c r="V30" s="128"/>
      <c r="W30" s="129"/>
    </row>
    <row r="31" spans="2:23" ht="13.8">
      <c r="B31" s="107"/>
      <c r="C31" s="57"/>
      <c r="D31" s="108"/>
      <c r="E31" s="73"/>
      <c r="F31" s="75"/>
      <c r="G31" s="76"/>
      <c r="H31" s="77"/>
      <c r="I31" s="77">
        <f t="shared" si="0"/>
        <v>0</v>
      </c>
      <c r="J31" s="74"/>
      <c r="K31" s="75"/>
      <c r="L31" s="76"/>
      <c r="M31" s="77"/>
      <c r="N31" s="77">
        <f t="shared" si="1"/>
        <v>0</v>
      </c>
      <c r="O31" s="79">
        <v>0</v>
      </c>
      <c r="P31" s="77">
        <f t="shared" si="2"/>
        <v>0</v>
      </c>
      <c r="Q31" s="78"/>
      <c r="R31" s="127"/>
      <c r="S31" s="128"/>
      <c r="T31" s="128"/>
      <c r="U31" s="128"/>
      <c r="V31" s="128"/>
      <c r="W31" s="129"/>
    </row>
    <row r="32" spans="2:23" ht="13.8">
      <c r="B32" s="107"/>
      <c r="C32" s="57"/>
      <c r="D32" s="108"/>
      <c r="E32" s="73"/>
      <c r="F32" s="75"/>
      <c r="G32" s="76"/>
      <c r="H32" s="77"/>
      <c r="I32" s="77">
        <f t="shared" si="0"/>
        <v>0</v>
      </c>
      <c r="J32" s="74"/>
      <c r="K32" s="75"/>
      <c r="L32" s="76"/>
      <c r="M32" s="77"/>
      <c r="N32" s="77">
        <f t="shared" si="1"/>
        <v>0</v>
      </c>
      <c r="O32" s="79">
        <v>0</v>
      </c>
      <c r="P32" s="77">
        <f t="shared" si="2"/>
        <v>0</v>
      </c>
      <c r="Q32" s="78"/>
      <c r="R32" s="127"/>
      <c r="S32" s="128"/>
      <c r="T32" s="128"/>
      <c r="U32" s="128"/>
      <c r="V32" s="128"/>
      <c r="W32" s="129"/>
    </row>
    <row r="33" spans="2:23" ht="13.8">
      <c r="B33" s="107"/>
      <c r="C33" s="57"/>
      <c r="D33" s="108"/>
      <c r="E33" s="73"/>
      <c r="F33" s="75"/>
      <c r="G33" s="76"/>
      <c r="H33" s="77"/>
      <c r="I33" s="77">
        <f t="shared" si="0"/>
        <v>0</v>
      </c>
      <c r="J33" s="74"/>
      <c r="K33" s="75"/>
      <c r="L33" s="76"/>
      <c r="M33" s="77"/>
      <c r="N33" s="77">
        <f t="shared" si="1"/>
        <v>0</v>
      </c>
      <c r="O33" s="79">
        <v>0</v>
      </c>
      <c r="P33" s="77">
        <f t="shared" si="2"/>
        <v>0</v>
      </c>
      <c r="Q33" s="78"/>
      <c r="R33" s="127"/>
      <c r="S33" s="128"/>
      <c r="T33" s="128"/>
      <c r="U33" s="128"/>
      <c r="V33" s="128"/>
      <c r="W33" s="129"/>
    </row>
    <row r="34" spans="2:23" ht="13.8">
      <c r="B34" s="107"/>
      <c r="C34" s="57"/>
      <c r="D34" s="108"/>
      <c r="E34" s="73"/>
      <c r="F34" s="75"/>
      <c r="G34" s="76"/>
      <c r="H34" s="77"/>
      <c r="I34" s="77">
        <f t="shared" si="0"/>
        <v>0</v>
      </c>
      <c r="J34" s="74"/>
      <c r="K34" s="75"/>
      <c r="L34" s="76"/>
      <c r="M34" s="77"/>
      <c r="N34" s="77">
        <f t="shared" si="1"/>
        <v>0</v>
      </c>
      <c r="O34" s="79">
        <v>0</v>
      </c>
      <c r="P34" s="77">
        <f t="shared" si="2"/>
        <v>0</v>
      </c>
      <c r="Q34" s="78"/>
      <c r="R34" s="127"/>
      <c r="S34" s="128"/>
      <c r="T34" s="128"/>
      <c r="U34" s="128"/>
      <c r="V34" s="128"/>
      <c r="W34" s="129"/>
    </row>
    <row r="35" spans="2:23" ht="13.8">
      <c r="B35" s="107"/>
      <c r="C35" s="57"/>
      <c r="D35" s="108"/>
      <c r="E35" s="73"/>
      <c r="F35" s="75"/>
      <c r="G35" s="76"/>
      <c r="H35" s="77"/>
      <c r="I35" s="77">
        <f t="shared" si="0"/>
        <v>0</v>
      </c>
      <c r="J35" s="74"/>
      <c r="K35" s="75"/>
      <c r="L35" s="76"/>
      <c r="M35" s="77"/>
      <c r="N35" s="77">
        <f t="shared" si="1"/>
        <v>0</v>
      </c>
      <c r="O35" s="79">
        <v>0</v>
      </c>
      <c r="P35" s="77">
        <f t="shared" si="2"/>
        <v>0</v>
      </c>
      <c r="Q35" s="78"/>
      <c r="R35" s="127"/>
      <c r="S35" s="128"/>
      <c r="T35" s="128"/>
      <c r="U35" s="128"/>
      <c r="V35" s="128"/>
      <c r="W35" s="129"/>
    </row>
    <row r="36" spans="2:23" ht="13.8">
      <c r="B36" s="107"/>
      <c r="C36" s="57"/>
      <c r="D36" s="108"/>
      <c r="E36" s="73"/>
      <c r="F36" s="75"/>
      <c r="G36" s="76"/>
      <c r="H36" s="77"/>
      <c r="I36" s="77">
        <f t="shared" si="0"/>
        <v>0</v>
      </c>
      <c r="J36" s="74"/>
      <c r="K36" s="75"/>
      <c r="L36" s="76"/>
      <c r="M36" s="77"/>
      <c r="N36" s="77">
        <f t="shared" si="1"/>
        <v>0</v>
      </c>
      <c r="O36" s="79">
        <v>0</v>
      </c>
      <c r="P36" s="77">
        <f t="shared" si="2"/>
        <v>0</v>
      </c>
      <c r="Q36" s="78"/>
      <c r="R36" s="127"/>
      <c r="S36" s="128"/>
      <c r="T36" s="128"/>
      <c r="U36" s="128"/>
      <c r="V36" s="128"/>
      <c r="W36" s="129"/>
    </row>
    <row r="37" spans="2:23" ht="13.8">
      <c r="B37" s="107"/>
      <c r="C37" s="57"/>
      <c r="D37" s="108"/>
      <c r="E37" s="73"/>
      <c r="F37" s="75"/>
      <c r="G37" s="76"/>
      <c r="H37" s="77"/>
      <c r="I37" s="77">
        <f t="shared" si="0"/>
        <v>0</v>
      </c>
      <c r="J37" s="74"/>
      <c r="K37" s="75"/>
      <c r="L37" s="76"/>
      <c r="M37" s="77"/>
      <c r="N37" s="77">
        <f t="shared" si="1"/>
        <v>0</v>
      </c>
      <c r="O37" s="79">
        <v>0</v>
      </c>
      <c r="P37" s="77">
        <f t="shared" si="2"/>
        <v>0</v>
      </c>
      <c r="Q37" s="78"/>
      <c r="R37" s="127"/>
      <c r="S37" s="128"/>
      <c r="T37" s="128"/>
      <c r="U37" s="128"/>
      <c r="V37" s="128"/>
      <c r="W37" s="129"/>
    </row>
    <row r="38" spans="2:23" ht="13.2" customHeight="1">
      <c r="B38" s="107"/>
      <c r="C38" s="57"/>
      <c r="D38" s="108"/>
      <c r="E38" s="73"/>
      <c r="F38" s="75"/>
      <c r="G38" s="76"/>
      <c r="H38" s="77"/>
      <c r="I38" s="77">
        <f t="shared" si="0"/>
        <v>0</v>
      </c>
      <c r="J38" s="74"/>
      <c r="K38" s="75"/>
      <c r="L38" s="76"/>
      <c r="M38" s="77"/>
      <c r="N38" s="77">
        <f t="shared" si="1"/>
        <v>0</v>
      </c>
      <c r="O38" s="79">
        <v>0</v>
      </c>
      <c r="P38" s="77">
        <f t="shared" si="2"/>
        <v>0</v>
      </c>
      <c r="Q38" s="78"/>
      <c r="R38" s="151"/>
      <c r="S38" s="152"/>
      <c r="T38" s="152"/>
      <c r="U38" s="152"/>
      <c r="V38" s="152"/>
      <c r="W38" s="153"/>
    </row>
    <row r="39" spans="2:23" ht="13.8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</row>
    <row r="40" spans="2:23" ht="13.8" customHeight="1">
      <c r="B40" s="80"/>
      <c r="C40" s="57"/>
      <c r="D40" s="109"/>
      <c r="E40" s="96"/>
      <c r="F40" s="154" t="s">
        <v>38</v>
      </c>
      <c r="G40" s="155"/>
      <c r="H40" s="155"/>
      <c r="I40" s="110">
        <f>SUM(I7:I38)</f>
        <v>0</v>
      </c>
      <c r="J40" s="74"/>
      <c r="K40" s="154" t="s">
        <v>11</v>
      </c>
      <c r="L40" s="155"/>
      <c r="M40" s="155"/>
      <c r="N40" s="155"/>
      <c r="O40" s="155"/>
      <c r="P40" s="111">
        <f>SUM(P6:P38)</f>
        <v>0</v>
      </c>
      <c r="Q40" s="81"/>
      <c r="R40" s="82"/>
      <c r="S40" s="82"/>
      <c r="T40" s="82"/>
      <c r="U40" s="82"/>
      <c r="V40" s="82"/>
      <c r="W40" s="83"/>
    </row>
    <row r="41" spans="2:23" ht="13.8">
      <c r="B41" s="80"/>
      <c r="C41" s="57"/>
      <c r="D41" s="112"/>
      <c r="E41" s="112"/>
      <c r="F41" s="137" t="s">
        <v>12</v>
      </c>
      <c r="G41" s="138"/>
      <c r="H41" s="138"/>
      <c r="I41" s="113">
        <f>SUM(I40:I40)</f>
        <v>0</v>
      </c>
      <c r="J41" s="74"/>
      <c r="K41" s="137" t="s">
        <v>12</v>
      </c>
      <c r="L41" s="138"/>
      <c r="M41" s="138"/>
      <c r="N41" s="138"/>
      <c r="O41" s="138"/>
      <c r="P41" s="114">
        <f>SUM(P40:P40)</f>
        <v>0</v>
      </c>
      <c r="Q41" s="84"/>
      <c r="R41" s="85"/>
      <c r="S41" s="85"/>
      <c r="T41" s="85"/>
      <c r="U41" s="85"/>
      <c r="V41" s="85"/>
      <c r="W41" s="86"/>
    </row>
    <row r="42" spans="2:23" ht="13.8">
      <c r="B42" s="80"/>
      <c r="C42" s="57"/>
      <c r="D42" s="112"/>
      <c r="E42" s="115"/>
      <c r="F42" s="100"/>
      <c r="G42" s="139" t="s">
        <v>34</v>
      </c>
      <c r="H42" s="139"/>
      <c r="I42" s="116">
        <f>I41*19%</f>
        <v>0</v>
      </c>
      <c r="J42" s="87"/>
      <c r="K42" s="140" t="s">
        <v>35</v>
      </c>
      <c r="L42" s="139"/>
      <c r="M42" s="139"/>
      <c r="N42" s="139"/>
      <c r="O42" s="139"/>
      <c r="P42" s="117">
        <f>P41*19%</f>
        <v>0</v>
      </c>
      <c r="Q42" s="84"/>
      <c r="R42" s="85"/>
      <c r="S42" s="85"/>
      <c r="T42" s="85"/>
      <c r="U42" s="85"/>
      <c r="V42" s="85"/>
      <c r="W42" s="86"/>
    </row>
    <row r="43" spans="2:23" ht="13.8">
      <c r="B43" s="80"/>
      <c r="C43" s="57"/>
      <c r="D43" s="57"/>
      <c r="E43" s="118"/>
      <c r="F43" s="98"/>
      <c r="G43" s="143" t="s">
        <v>36</v>
      </c>
      <c r="H43" s="143"/>
      <c r="I43" s="119">
        <f>+I41+I42</f>
        <v>0</v>
      </c>
      <c r="J43" s="74"/>
      <c r="K43" s="144" t="s">
        <v>13</v>
      </c>
      <c r="L43" s="143"/>
      <c r="M43" s="143"/>
      <c r="N43" s="143"/>
      <c r="O43" s="143"/>
      <c r="P43" s="123">
        <f>SUM(P41:P42)</f>
        <v>0</v>
      </c>
      <c r="Q43" s="89"/>
      <c r="R43" s="85"/>
      <c r="S43" s="85"/>
      <c r="T43" s="85"/>
      <c r="U43" s="85"/>
      <c r="V43" s="85"/>
      <c r="W43" s="86"/>
    </row>
    <row r="44" spans="2:23" ht="13.8">
      <c r="B44" s="80"/>
      <c r="C44" s="57"/>
      <c r="D44" s="112"/>
      <c r="E44" s="120"/>
      <c r="F44" s="98"/>
      <c r="G44" s="99"/>
      <c r="H44" s="99"/>
      <c r="I44" s="121"/>
      <c r="J44" s="74"/>
      <c r="K44" s="98"/>
      <c r="L44" s="99"/>
      <c r="M44" s="99"/>
      <c r="N44" s="99"/>
      <c r="O44" s="99"/>
      <c r="P44" s="88"/>
      <c r="Q44" s="89"/>
      <c r="R44" s="85"/>
      <c r="S44" s="85"/>
      <c r="T44" s="85"/>
      <c r="U44" s="85"/>
      <c r="V44" s="85"/>
      <c r="W44" s="86"/>
    </row>
    <row r="45" spans="2:23" ht="14.4">
      <c r="B45" s="80"/>
      <c r="C45" s="57"/>
      <c r="D45" s="112"/>
      <c r="E45" s="97"/>
      <c r="F45" s="141"/>
      <c r="G45" s="142"/>
      <c r="H45" s="142"/>
      <c r="I45" s="122"/>
      <c r="J45" s="74"/>
      <c r="K45" s="141"/>
      <c r="L45" s="142"/>
      <c r="M45" s="142"/>
      <c r="N45" s="142"/>
      <c r="O45" s="142"/>
      <c r="P45" s="90"/>
      <c r="Q45" s="90"/>
      <c r="R45" s="90"/>
      <c r="S45" s="90"/>
      <c r="T45" s="91"/>
      <c r="U45" s="91"/>
      <c r="V45" s="91"/>
      <c r="W45" s="92"/>
    </row>
  </sheetData>
  <mergeCells count="16">
    <mergeCell ref="F3:I3"/>
    <mergeCell ref="K3:P3"/>
    <mergeCell ref="R6:V6"/>
    <mergeCell ref="R38:W38"/>
    <mergeCell ref="K40:O40"/>
    <mergeCell ref="R7:W7"/>
    <mergeCell ref="F40:H40"/>
    <mergeCell ref="R13:W13"/>
    <mergeCell ref="F41:H41"/>
    <mergeCell ref="K41:O41"/>
    <mergeCell ref="G42:H42"/>
    <mergeCell ref="K42:O42"/>
    <mergeCell ref="F45:H45"/>
    <mergeCell ref="K45:O45"/>
    <mergeCell ref="G43:H43"/>
    <mergeCell ref="K43:O43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26"/>
  <sheetViews>
    <sheetView tabSelected="1" zoomScaleNormal="100" workbookViewId="0">
      <selection activeCell="E29" sqref="E29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customWidth="1"/>
    <col min="5" max="5" width="10.6640625" style="131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3.664062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3"/>
    </row>
    <row r="3" spans="1:16">
      <c r="C3" s="93"/>
    </row>
    <row r="4" spans="1:16">
      <c r="B4" s="10" t="s">
        <v>26</v>
      </c>
      <c r="C4" s="10" t="s">
        <v>25</v>
      </c>
      <c r="D4" s="156" t="s">
        <v>14</v>
      </c>
      <c r="E4" s="156"/>
      <c r="F4" s="156"/>
      <c r="G4" s="156" t="s">
        <v>15</v>
      </c>
      <c r="H4" s="156"/>
      <c r="I4" s="156"/>
      <c r="J4" s="156"/>
      <c r="K4" s="156"/>
      <c r="L4" s="156"/>
    </row>
    <row r="5" spans="1:16">
      <c r="B5" s="6"/>
      <c r="C5" s="125" t="s">
        <v>60</v>
      </c>
      <c r="D5" s="11" t="s">
        <v>16</v>
      </c>
      <c r="E5" s="132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6" t="s">
        <v>61</v>
      </c>
      <c r="D6" s="14"/>
      <c r="E6" s="133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35">
        <v>1</v>
      </c>
      <c r="C7" s="19" t="s">
        <v>39</v>
      </c>
      <c r="D7" s="34">
        <v>1</v>
      </c>
      <c r="E7" s="38">
        <v>50980</v>
      </c>
      <c r="F7" s="130">
        <f>E7*D7</f>
        <v>50980</v>
      </c>
      <c r="G7" s="34">
        <v>1</v>
      </c>
      <c r="H7" s="38">
        <v>50980</v>
      </c>
      <c r="I7" s="38">
        <f>H7*G7</f>
        <v>50980</v>
      </c>
      <c r="J7" s="39">
        <v>0.1</v>
      </c>
      <c r="K7" s="56">
        <f>ROUND(I7-(I7*J7),2)</f>
        <v>45882</v>
      </c>
      <c r="L7" s="46" t="s">
        <v>59</v>
      </c>
      <c r="P7" s="44"/>
    </row>
    <row r="8" spans="1:16" ht="14.4">
      <c r="A8" s="5"/>
      <c r="B8" s="35">
        <v>2</v>
      </c>
      <c r="C8" s="19" t="s">
        <v>40</v>
      </c>
      <c r="D8" s="34">
        <v>1</v>
      </c>
      <c r="E8" s="38">
        <v>89990</v>
      </c>
      <c r="F8" s="130">
        <f t="shared" ref="F8:F19" si="0">E8*D8</f>
        <v>89990</v>
      </c>
      <c r="G8" s="34">
        <v>1</v>
      </c>
      <c r="H8" s="38">
        <v>89990</v>
      </c>
      <c r="I8" s="38">
        <f t="shared" ref="I8:I19" si="1">H8*G8</f>
        <v>89990</v>
      </c>
      <c r="J8" s="39">
        <v>0.1</v>
      </c>
      <c r="K8" s="56">
        <f t="shared" ref="K8:K19" si="2">ROUND(I8-(I8*J8),2)</f>
        <v>80991</v>
      </c>
      <c r="L8" s="46" t="s">
        <v>59</v>
      </c>
      <c r="P8" s="44" t="s">
        <v>41</v>
      </c>
    </row>
    <row r="9" spans="1:16" ht="14.4">
      <c r="A9" s="5"/>
      <c r="B9" s="35">
        <v>3</v>
      </c>
      <c r="C9" s="19" t="s">
        <v>42</v>
      </c>
      <c r="D9" s="34">
        <v>1</v>
      </c>
      <c r="E9" s="38">
        <v>99990</v>
      </c>
      <c r="F9" s="130">
        <f t="shared" si="0"/>
        <v>99990</v>
      </c>
      <c r="G9" s="34">
        <v>1</v>
      </c>
      <c r="H9" s="38">
        <v>99990</v>
      </c>
      <c r="I9" s="38">
        <f t="shared" si="1"/>
        <v>99990</v>
      </c>
      <c r="J9" s="39">
        <v>0.1</v>
      </c>
      <c r="K9" s="56">
        <f t="shared" si="2"/>
        <v>89991</v>
      </c>
      <c r="L9" s="46" t="s">
        <v>59</v>
      </c>
      <c r="P9" s="44" t="s">
        <v>43</v>
      </c>
    </row>
    <row r="10" spans="1:16" ht="14.4">
      <c r="A10" s="5"/>
      <c r="B10" s="35">
        <v>4</v>
      </c>
      <c r="C10" s="19" t="s">
        <v>44</v>
      </c>
      <c r="D10" s="34">
        <v>4</v>
      </c>
      <c r="E10" s="38">
        <v>48890</v>
      </c>
      <c r="F10" s="130">
        <f t="shared" si="0"/>
        <v>195560</v>
      </c>
      <c r="G10" s="34">
        <v>4</v>
      </c>
      <c r="H10" s="38">
        <v>48890</v>
      </c>
      <c r="I10" s="38">
        <f t="shared" si="1"/>
        <v>195560</v>
      </c>
      <c r="J10" s="39">
        <v>0.1</v>
      </c>
      <c r="K10" s="56">
        <f t="shared" si="2"/>
        <v>176004</v>
      </c>
      <c r="L10" s="46" t="s">
        <v>59</v>
      </c>
      <c r="P10" s="44" t="s">
        <v>45</v>
      </c>
    </row>
    <row r="11" spans="1:16" ht="14.4">
      <c r="A11" s="5"/>
      <c r="B11" s="35">
        <v>5</v>
      </c>
      <c r="C11" s="19" t="s">
        <v>46</v>
      </c>
      <c r="D11" s="34">
        <v>4</v>
      </c>
      <c r="E11" s="38">
        <v>17990</v>
      </c>
      <c r="F11" s="130">
        <f t="shared" si="0"/>
        <v>71960</v>
      </c>
      <c r="G11" s="34">
        <v>4</v>
      </c>
      <c r="H11" s="38">
        <v>17990</v>
      </c>
      <c r="I11" s="38">
        <f t="shared" si="1"/>
        <v>71960</v>
      </c>
      <c r="J11" s="39">
        <v>0.1</v>
      </c>
      <c r="K11" s="56">
        <f t="shared" si="2"/>
        <v>64764</v>
      </c>
      <c r="L11" s="46" t="s">
        <v>59</v>
      </c>
      <c r="P11" s="44" t="s">
        <v>47</v>
      </c>
    </row>
    <row r="12" spans="1:16" ht="14.4">
      <c r="A12" s="5"/>
      <c r="B12" s="35">
        <v>6</v>
      </c>
      <c r="C12" s="19" t="s">
        <v>48</v>
      </c>
      <c r="D12" s="34">
        <v>1</v>
      </c>
      <c r="E12" s="38">
        <v>8990</v>
      </c>
      <c r="F12" s="130">
        <f t="shared" si="0"/>
        <v>8990</v>
      </c>
      <c r="G12" s="34">
        <v>1</v>
      </c>
      <c r="H12" s="38">
        <v>8990</v>
      </c>
      <c r="I12" s="38">
        <f t="shared" si="1"/>
        <v>8990</v>
      </c>
      <c r="J12" s="39">
        <v>0.1</v>
      </c>
      <c r="K12" s="56">
        <f t="shared" si="2"/>
        <v>8091</v>
      </c>
      <c r="L12" s="46" t="s">
        <v>59</v>
      </c>
      <c r="P12" s="44" t="s">
        <v>49</v>
      </c>
    </row>
    <row r="13" spans="1:16" ht="14.4">
      <c r="A13" s="5"/>
      <c r="B13" s="35">
        <v>7</v>
      </c>
      <c r="C13" s="19" t="s">
        <v>51</v>
      </c>
      <c r="D13" s="34">
        <v>1</v>
      </c>
      <c r="E13" s="38">
        <v>22990</v>
      </c>
      <c r="F13" s="130">
        <f t="shared" si="0"/>
        <v>22990</v>
      </c>
      <c r="G13" s="34">
        <v>1</v>
      </c>
      <c r="H13" s="38">
        <v>22990</v>
      </c>
      <c r="I13" s="38">
        <f t="shared" si="1"/>
        <v>22990</v>
      </c>
      <c r="J13" s="39">
        <v>0.1</v>
      </c>
      <c r="K13" s="56">
        <f t="shared" si="2"/>
        <v>20691</v>
      </c>
      <c r="L13" s="46" t="s">
        <v>59</v>
      </c>
      <c r="P13" s="44" t="s">
        <v>50</v>
      </c>
    </row>
    <row r="14" spans="1:16" ht="14.4">
      <c r="A14" s="5"/>
      <c r="B14" s="35">
        <v>8</v>
      </c>
      <c r="C14" s="19" t="s">
        <v>52</v>
      </c>
      <c r="D14" s="34">
        <v>3</v>
      </c>
      <c r="E14" s="38">
        <v>17990</v>
      </c>
      <c r="F14" s="130">
        <f t="shared" si="0"/>
        <v>53970</v>
      </c>
      <c r="G14" s="34">
        <v>3</v>
      </c>
      <c r="H14" s="38">
        <v>17990</v>
      </c>
      <c r="I14" s="38">
        <f t="shared" si="1"/>
        <v>53970</v>
      </c>
      <c r="J14" s="39">
        <v>0.1</v>
      </c>
      <c r="K14" s="56">
        <f t="shared" si="2"/>
        <v>48573</v>
      </c>
      <c r="L14" s="46" t="s">
        <v>59</v>
      </c>
      <c r="P14" s="44" t="s">
        <v>58</v>
      </c>
    </row>
    <row r="15" spans="1:16" ht="14.4">
      <c r="A15" s="5"/>
      <c r="B15" s="35">
        <v>9</v>
      </c>
      <c r="C15" s="19" t="s">
        <v>53</v>
      </c>
      <c r="D15" s="34">
        <v>1</v>
      </c>
      <c r="E15" s="38">
        <v>130000</v>
      </c>
      <c r="F15" s="130">
        <f t="shared" si="0"/>
        <v>130000</v>
      </c>
      <c r="G15" s="36">
        <v>1</v>
      </c>
      <c r="H15" s="37">
        <v>100000</v>
      </c>
      <c r="I15" s="38">
        <f t="shared" si="1"/>
        <v>100000</v>
      </c>
      <c r="J15" s="39">
        <v>0.1</v>
      </c>
      <c r="K15" s="56">
        <f t="shared" si="2"/>
        <v>90000</v>
      </c>
      <c r="L15" s="46" t="s">
        <v>59</v>
      </c>
      <c r="P15" s="44"/>
    </row>
    <row r="16" spans="1:16" ht="14.4">
      <c r="A16" s="5"/>
      <c r="B16" s="35">
        <v>10</v>
      </c>
      <c r="C16" s="19" t="s">
        <v>54</v>
      </c>
      <c r="D16" s="34">
        <v>1</v>
      </c>
      <c r="E16" s="38">
        <v>159990</v>
      </c>
      <c r="F16" s="130">
        <f t="shared" si="0"/>
        <v>159990</v>
      </c>
      <c r="G16" s="34">
        <v>1</v>
      </c>
      <c r="H16" s="38">
        <v>159990</v>
      </c>
      <c r="I16" s="38">
        <f t="shared" si="1"/>
        <v>159990</v>
      </c>
      <c r="J16" s="39">
        <v>0.1</v>
      </c>
      <c r="K16" s="56">
        <f t="shared" si="2"/>
        <v>143991</v>
      </c>
      <c r="L16" s="46" t="s">
        <v>59</v>
      </c>
      <c r="P16" s="44" t="s">
        <v>57</v>
      </c>
    </row>
    <row r="17" spans="1:16" ht="14.4">
      <c r="A17" s="5"/>
      <c r="B17" s="35">
        <v>11</v>
      </c>
      <c r="C17" s="19" t="s">
        <v>55</v>
      </c>
      <c r="D17" s="34">
        <v>15</v>
      </c>
      <c r="E17" s="38">
        <v>29990</v>
      </c>
      <c r="F17" s="130">
        <f t="shared" si="0"/>
        <v>449850</v>
      </c>
      <c r="G17" s="34">
        <v>15</v>
      </c>
      <c r="H17" s="38">
        <v>29990</v>
      </c>
      <c r="I17" s="38">
        <f t="shared" si="1"/>
        <v>449850</v>
      </c>
      <c r="J17" s="39">
        <v>0.1</v>
      </c>
      <c r="K17" s="56">
        <f t="shared" si="2"/>
        <v>404865</v>
      </c>
      <c r="L17" s="46" t="s">
        <v>59</v>
      </c>
      <c r="P17" s="44" t="s">
        <v>56</v>
      </c>
    </row>
    <row r="18" spans="1:16" ht="14.4" hidden="1">
      <c r="A18" s="5"/>
      <c r="B18" s="35">
        <v>12</v>
      </c>
      <c r="C18" s="19"/>
      <c r="D18" s="34"/>
      <c r="E18" s="38">
        <v>0</v>
      </c>
      <c r="F18" s="130">
        <f t="shared" si="0"/>
        <v>0</v>
      </c>
      <c r="G18" s="36"/>
      <c r="H18" s="37">
        <v>0</v>
      </c>
      <c r="I18" s="38">
        <f t="shared" si="1"/>
        <v>0</v>
      </c>
      <c r="J18" s="39">
        <v>0</v>
      </c>
      <c r="K18" s="56">
        <f t="shared" si="2"/>
        <v>0</v>
      </c>
      <c r="L18" s="46" t="s">
        <v>59</v>
      </c>
      <c r="P18" s="44"/>
    </row>
    <row r="19" spans="1:16" ht="14.4" hidden="1">
      <c r="A19" s="5"/>
      <c r="B19" s="35">
        <v>13</v>
      </c>
      <c r="C19" s="19"/>
      <c r="D19" s="34"/>
      <c r="E19" s="38">
        <v>0</v>
      </c>
      <c r="F19" s="130">
        <f t="shared" si="0"/>
        <v>0</v>
      </c>
      <c r="G19" s="36"/>
      <c r="H19" s="37">
        <v>0</v>
      </c>
      <c r="I19" s="38">
        <f t="shared" si="1"/>
        <v>0</v>
      </c>
      <c r="J19" s="39">
        <v>0</v>
      </c>
      <c r="K19" s="56">
        <f t="shared" si="2"/>
        <v>0</v>
      </c>
      <c r="L19" s="46" t="s">
        <v>59</v>
      </c>
      <c r="P19" s="44"/>
    </row>
    <row r="20" spans="1:16">
      <c r="B20" s="20"/>
      <c r="C20" s="23"/>
      <c r="D20" s="24"/>
      <c r="E20" s="134"/>
      <c r="F20" s="25"/>
      <c r="G20" s="26"/>
      <c r="H20" s="23"/>
      <c r="I20" s="23"/>
      <c r="J20" s="23"/>
      <c r="K20" s="24"/>
      <c r="L20" s="47"/>
    </row>
    <row r="21" spans="1:16">
      <c r="B21" s="21"/>
      <c r="C21" s="27"/>
      <c r="D21" s="163" t="s">
        <v>37</v>
      </c>
      <c r="E21" s="163"/>
      <c r="F21" s="124">
        <f>SUM(F7:F19)</f>
        <v>1334270</v>
      </c>
      <c r="G21" s="40" t="s">
        <v>24</v>
      </c>
      <c r="H21" s="41"/>
      <c r="I21" s="41"/>
      <c r="J21" s="42"/>
      <c r="K21" s="43">
        <f>SUM(K7:K20)</f>
        <v>1173843</v>
      </c>
      <c r="L21" s="48"/>
    </row>
    <row r="22" spans="1:16">
      <c r="B22" s="22"/>
      <c r="C22" s="28"/>
      <c r="D22" s="29"/>
      <c r="E22" s="135"/>
      <c r="F22" s="30"/>
      <c r="G22" s="7"/>
      <c r="H22" s="28"/>
      <c r="I22" s="31"/>
      <c r="J22" s="32"/>
      <c r="K22" s="33"/>
      <c r="L22" s="49"/>
    </row>
    <row r="23" spans="1:16">
      <c r="F23" s="2"/>
      <c r="G23" s="4"/>
      <c r="H23" s="4"/>
      <c r="I23" s="4"/>
      <c r="J23" s="8"/>
      <c r="K23" s="9"/>
      <c r="L23" s="50"/>
    </row>
    <row r="24" spans="1:16">
      <c r="F24" s="2"/>
      <c r="G24" s="4"/>
      <c r="H24" s="4"/>
      <c r="I24" s="4"/>
      <c r="J24" s="8"/>
      <c r="K24" s="9">
        <v>600000</v>
      </c>
      <c r="L24" s="50"/>
    </row>
    <row r="25" spans="1:16" ht="12.75" customHeight="1">
      <c r="K25" s="45">
        <f>+K21-K24</f>
        <v>573843</v>
      </c>
    </row>
    <row r="28" spans="1:16" ht="15">
      <c r="J28" s="157" t="s">
        <v>30</v>
      </c>
      <c r="K28" s="158"/>
      <c r="L28" s="52">
        <f>'Daños Edificio'!P43</f>
        <v>0</v>
      </c>
    </row>
    <row r="29" spans="1:16" ht="15">
      <c r="J29" s="159" t="s">
        <v>31</v>
      </c>
      <c r="K29" s="160"/>
      <c r="L29" s="53">
        <f>K21</f>
        <v>1173843</v>
      </c>
    </row>
    <row r="30" spans="1:16" ht="15.6">
      <c r="J30" s="161" t="s">
        <v>32</v>
      </c>
      <c r="K30" s="162"/>
      <c r="L30" s="54">
        <f>SUM(L28:L29)</f>
        <v>1173843</v>
      </c>
    </row>
    <row r="226" ht="12.6" customHeight="1"/>
  </sheetData>
  <mergeCells count="6">
    <mergeCell ref="D4:F4"/>
    <mergeCell ref="G4:L4"/>
    <mergeCell ref="J28:K28"/>
    <mergeCell ref="J29:K29"/>
    <mergeCell ref="J30:K30"/>
    <mergeCell ref="D21:E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2023-05-25T16:29:25Z</dcterms:modified>
</cp:coreProperties>
</file>