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23\"/>
    </mc:Choice>
  </mc:AlternateContent>
  <bookViews>
    <workbookView xWindow="0" yWindow="0" windowWidth="28800" windowHeight="1211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Edificio'!$B$5:$W$34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10" i="3" l="1"/>
  <c r="L10" i="3" s="1"/>
  <c r="J9" i="3"/>
  <c r="L9" i="3" s="1"/>
  <c r="G9" i="3"/>
  <c r="J8" i="3"/>
  <c r="L8" i="3" s="1"/>
  <c r="G8" i="3"/>
  <c r="J7" i="3"/>
  <c r="L7" i="3" s="1"/>
  <c r="G7" i="3"/>
  <c r="L13" i="3" l="1"/>
  <c r="N34" i="1"/>
  <c r="N33" i="1"/>
  <c r="N31" i="1"/>
  <c r="N29" i="1"/>
  <c r="N28" i="1"/>
  <c r="N27" i="1"/>
  <c r="N26" i="1"/>
  <c r="N25" i="1"/>
  <c r="N24" i="1"/>
  <c r="N23" i="1"/>
  <c r="N22" i="1"/>
  <c r="N20" i="1"/>
  <c r="N19" i="1"/>
  <c r="N18" i="1"/>
  <c r="N17" i="1"/>
  <c r="N16" i="1"/>
  <c r="N15" i="1"/>
  <c r="N14" i="1"/>
  <c r="N13" i="1"/>
  <c r="N11" i="1"/>
  <c r="N10" i="1"/>
  <c r="N9" i="1"/>
  <c r="N8" i="1"/>
  <c r="N7" i="1"/>
  <c r="N6" i="1"/>
  <c r="P33" i="1" l="1"/>
  <c r="I33" i="1"/>
  <c r="P34" i="1" l="1"/>
  <c r="P31" i="1"/>
  <c r="I34" i="1"/>
  <c r="I31" i="1"/>
  <c r="I27" i="1" l="1"/>
  <c r="I26" i="1"/>
  <c r="I17" i="1"/>
  <c r="I18" i="1"/>
  <c r="I39" i="1"/>
  <c r="I40" i="1" s="1"/>
  <c r="P27" i="1" l="1"/>
  <c r="P26" i="1"/>
  <c r="P18" i="1"/>
  <c r="P17" i="1"/>
  <c r="P29" i="1"/>
  <c r="I29" i="1"/>
  <c r="P28" i="1"/>
  <c r="I28" i="1"/>
  <c r="P25" i="1"/>
  <c r="I25" i="1"/>
  <c r="P24" i="1"/>
  <c r="I24" i="1"/>
  <c r="P23" i="1"/>
  <c r="I23" i="1"/>
  <c r="P22" i="1"/>
  <c r="I22" i="1"/>
  <c r="I14" i="1"/>
  <c r="P14" i="1"/>
  <c r="I15" i="1"/>
  <c r="P15" i="1"/>
  <c r="I16" i="1"/>
  <c r="P16" i="1"/>
  <c r="I19" i="1"/>
  <c r="P19" i="1"/>
  <c r="I20" i="1"/>
  <c r="P20" i="1"/>
  <c r="P13" i="1"/>
  <c r="I13" i="1"/>
  <c r="P11" i="1" l="1"/>
  <c r="P10" i="1"/>
  <c r="P9" i="1"/>
  <c r="P8" i="1"/>
  <c r="P7" i="1"/>
  <c r="I7" i="1"/>
  <c r="I8" i="1"/>
  <c r="I9" i="1"/>
  <c r="I10" i="1"/>
  <c r="I11" i="1"/>
  <c r="J11" i="3" l="1"/>
  <c r="G11" i="3"/>
  <c r="G13" i="3" l="1"/>
  <c r="V11" i="3"/>
  <c r="L11" i="3"/>
  <c r="M21" i="3" l="1"/>
  <c r="P6" i="1" l="1"/>
  <c r="P36" i="1" s="1"/>
  <c r="I6" i="1"/>
  <c r="P37" i="1" l="1"/>
  <c r="P38" i="1" s="1"/>
  <c r="M19" i="3"/>
  <c r="P39" i="1"/>
  <c r="P40" i="1" l="1"/>
  <c r="M20" i="3" s="1"/>
  <c r="M22" i="3" s="1"/>
  <c r="M24" i="3" s="1"/>
</calcChain>
</file>

<file path=xl/sharedStrings.xml><?xml version="1.0" encoding="utf-8"?>
<sst xmlns="http://schemas.openxmlformats.org/spreadsheetml/2006/main" count="123" uniqueCount="62">
  <si>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</si>
  <si>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</si>
  <si>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</si>
  <si>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</si>
  <si>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</si>
  <si>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</si>
  <si>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</si>
  <si>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</si>
  <si>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</si>
  <si>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</si>
  <si>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</si>
  <si>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</si>
  <si>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</si>
  <si>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</si>
  <si>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</si>
  <si>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</si>
  <si>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</si>
  <si>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</si>
  <si>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DETALLE DE AJUSTE</t>
  </si>
  <si>
    <t>Cant.</t>
  </si>
  <si>
    <t>Un.</t>
  </si>
  <si>
    <t>Valor</t>
  </si>
  <si>
    <t xml:space="preserve">Valor </t>
  </si>
  <si>
    <t>Desc/Dep.</t>
  </si>
  <si>
    <t>Obs.</t>
  </si>
  <si>
    <t>Vida Útil</t>
  </si>
  <si>
    <t>Antigüedad</t>
  </si>
  <si>
    <t>Deprec.</t>
  </si>
  <si>
    <t>Med.</t>
  </si>
  <si>
    <t>Total</t>
  </si>
  <si>
    <t>(%)</t>
  </si>
  <si>
    <t>años</t>
  </si>
  <si>
    <t>Años</t>
  </si>
  <si>
    <t>Residual (%)</t>
  </si>
  <si>
    <t>$</t>
  </si>
  <si>
    <t>Total Pérdida Ajustada</t>
  </si>
  <si>
    <t>OBJETOS</t>
  </si>
  <si>
    <t>ITEM</t>
  </si>
  <si>
    <t>Un. $</t>
  </si>
  <si>
    <t>Total $</t>
  </si>
  <si>
    <t>Ajustado $</t>
  </si>
  <si>
    <t>Pérdida Total</t>
  </si>
  <si>
    <t xml:space="preserve">Pérdiada en UF </t>
  </si>
  <si>
    <t>Contenidos</t>
  </si>
  <si>
    <t>Reclamo Total</t>
  </si>
  <si>
    <t xml:space="preserve">Total Ajuste Edificio </t>
  </si>
  <si>
    <t>Total Ajuste Contenidos</t>
  </si>
  <si>
    <t>1.1</t>
  </si>
  <si>
    <t>1.2</t>
  </si>
  <si>
    <t>1.3</t>
  </si>
  <si>
    <t>1.4</t>
  </si>
  <si>
    <t>1.5</t>
  </si>
  <si>
    <t>Sra. Macarena Loyola</t>
  </si>
  <si>
    <t>Calefactores eléctricos</t>
  </si>
  <si>
    <t>Conectores y cargadores</t>
  </si>
  <si>
    <t>Discos metálicos</t>
  </si>
  <si>
    <t>https://www.falabella.com/falabella-cl/product/15896888/Maleta-Coventry-Mediana-Black/15896888</t>
  </si>
  <si>
    <t>Maleta (mediana)</t>
  </si>
  <si>
    <t>Maleta (Grande)</t>
  </si>
  <si>
    <t>https://www.falabella.com/falabella-cl/product/15896891/Maleta-Coventry-Grande-Black/15896891</t>
  </si>
  <si>
    <t>https://www.easy.cl/tienda/producto/convector-el%C3%A9ctrico-1500w-hc4000-15-bosch-1308614p</t>
  </si>
  <si>
    <t xml:space="preserve">Depreciación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</si>
</sst>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b/>
      <sz val="12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94">
    <xf numFmtId="0" fontId="0" fillId="0" borderId="0" xfId="0"/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6" xfId="0" applyNumberFormat="1" applyFont="1" applyFill="1" applyBorder="1" applyAlignment="1">
      <alignment vertical="center" wrapText="1"/>
    </xf>
    <xf numFmtId="3" fontId="8" fillId="3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7" fontId="15" fillId="3" borderId="11" xfId="2" applyNumberFormat="1" applyFont="1" applyFill="1" applyBorder="1" applyAlignment="1">
      <alignment vertical="center" wrapText="1"/>
    </xf>
    <xf numFmtId="7" fontId="12" fillId="3" borderId="11" xfId="2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4" fillId="2" borderId="18" xfId="0" applyFont="1" applyFill="1" applyBorder="1"/>
    <xf numFmtId="0" fontId="4" fillId="2" borderId="19" xfId="0" applyFont="1" applyFill="1" applyBorder="1"/>
    <xf numFmtId="0" fontId="4" fillId="2" borderId="20" xfId="0" applyFont="1" applyFill="1" applyBorder="1"/>
    <xf numFmtId="0" fontId="4" fillId="2" borderId="16" xfId="0" applyFont="1" applyFill="1" applyBorder="1"/>
    <xf numFmtId="0" fontId="4" fillId="2" borderId="17" xfId="0" applyFont="1" applyFill="1" applyBorder="1"/>
    <xf numFmtId="0" fontId="4" fillId="2" borderId="23" xfId="0" applyFont="1" applyFill="1" applyBorder="1"/>
    <xf numFmtId="0" fontId="8" fillId="2" borderId="0" xfId="0" applyFont="1" applyFill="1"/>
    <xf numFmtId="0" fontId="4" fillId="2" borderId="24" xfId="0" applyFont="1" applyFill="1" applyBorder="1"/>
    <xf numFmtId="0" fontId="4" fillId="2" borderId="25" xfId="0" applyFont="1" applyFill="1" applyBorder="1"/>
    <xf numFmtId="0" fontId="4" fillId="2" borderId="26" xfId="0" applyFont="1" applyFill="1" applyBorder="1"/>
    <xf numFmtId="0" fontId="4" fillId="2" borderId="21" xfId="0" applyFont="1" applyFill="1" applyBorder="1"/>
    <xf numFmtId="0" fontId="4" fillId="2" borderId="0" xfId="0" applyFont="1" applyFill="1" applyBorder="1"/>
    <xf numFmtId="14" fontId="4" fillId="2" borderId="0" xfId="0" applyNumberFormat="1" applyFont="1" applyFill="1"/>
    <xf numFmtId="9" fontId="4" fillId="2" borderId="0" xfId="0" applyNumberFormat="1" applyFont="1" applyFill="1" applyBorder="1"/>
    <xf numFmtId="10" fontId="4" fillId="2" borderId="22" xfId="1" applyNumberFormat="1" applyFont="1" applyFill="1" applyBorder="1"/>
    <xf numFmtId="3" fontId="4" fillId="2" borderId="0" xfId="0" applyNumberFormat="1" applyFont="1" applyFill="1"/>
    <xf numFmtId="0" fontId="8" fillId="3" borderId="8" xfId="0" applyFont="1" applyFill="1" applyBorder="1" applyAlignment="1"/>
    <xf numFmtId="0" fontId="8" fillId="3" borderId="10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3" fontId="4" fillId="2" borderId="29" xfId="0" applyNumberFormat="1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12" xfId="0" applyFont="1" applyFill="1" applyBorder="1"/>
    <xf numFmtId="0" fontId="8" fillId="3" borderId="6" xfId="0" applyFont="1" applyFill="1" applyBorder="1"/>
    <xf numFmtId="3" fontId="8" fillId="3" borderId="6" xfId="0" applyNumberFormat="1" applyFont="1" applyFill="1" applyBorder="1"/>
    <xf numFmtId="3" fontId="8" fillId="3" borderId="7" xfId="0" applyNumberFormat="1" applyFont="1" applyFill="1" applyBorder="1"/>
    <xf numFmtId="0" fontId="8" fillId="3" borderId="5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9" xfId="0" applyNumberFormat="1" applyFont="1" applyFill="1" applyBorder="1"/>
    <xf numFmtId="0" fontId="8" fillId="3" borderId="11" xfId="0" applyFont="1" applyFill="1" applyBorder="1"/>
    <xf numFmtId="3" fontId="8" fillId="3" borderId="11" xfId="0" applyNumberFormat="1" applyFont="1" applyFill="1" applyBorder="1"/>
    <xf numFmtId="3" fontId="8" fillId="3" borderId="12" xfId="0" applyNumberFormat="1" applyFont="1" applyFill="1" applyBorder="1"/>
    <xf numFmtId="0" fontId="8" fillId="3" borderId="10" xfId="0" applyFont="1" applyFill="1" applyBorder="1"/>
    <xf numFmtId="9" fontId="8" fillId="3" borderId="11" xfId="1" applyFont="1" applyFill="1" applyBorder="1"/>
    <xf numFmtId="0" fontId="8" fillId="3" borderId="11" xfId="0" applyFont="1" applyFill="1" applyBorder="1" applyAlignment="1">
      <alignment horizontal="right"/>
    </xf>
    <xf numFmtId="4" fontId="8" fillId="3" borderId="11" xfId="0" applyNumberFormat="1" applyFont="1" applyFill="1" applyBorder="1"/>
    <xf numFmtId="3" fontId="4" fillId="2" borderId="8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166" fontId="5" fillId="2" borderId="4" xfId="0" applyNumberFormat="1" applyFont="1" applyFill="1" applyBorder="1" applyAlignment="1">
      <alignment vertical="center" wrapText="1"/>
    </xf>
    <xf numFmtId="3" fontId="4" fillId="2" borderId="29" xfId="0" applyNumberFormat="1" applyFont="1" applyFill="1" applyBorder="1" applyAlignment="1">
      <alignment horizontal="center"/>
    </xf>
    <xf numFmtId="42" fontId="4" fillId="2" borderId="29" xfId="2" applyFont="1" applyFill="1" applyBorder="1" applyAlignment="1">
      <alignment horizontal="right"/>
    </xf>
    <xf numFmtId="42" fontId="4" fillId="2" borderId="29" xfId="2" applyFont="1" applyFill="1" applyBorder="1" applyAlignment="1">
      <alignment horizontal="center"/>
    </xf>
    <xf numFmtId="0" fontId="16" fillId="2" borderId="0" xfId="3" applyFill="1"/>
    <xf numFmtId="0" fontId="14" fillId="3" borderId="8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7" fillId="2" borderId="7" xfId="2" applyFont="1" applyFill="1" applyBorder="1"/>
    <xf numFmtId="42" fontId="17" fillId="2" borderId="9" xfId="0" applyNumberFormat="1" applyFont="1" applyFill="1" applyBorder="1"/>
    <xf numFmtId="42" fontId="18" fillId="3" borderId="15" xfId="2" applyFont="1" applyFill="1" applyBorder="1"/>
    <xf numFmtId="2" fontId="18" fillId="3" borderId="0" xfId="0" applyNumberFormat="1" applyFont="1" applyFill="1" applyAlignment="1">
      <alignment horizontal="right"/>
    </xf>
    <xf numFmtId="0" fontId="6" fillId="2" borderId="29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4" fillId="2" borderId="0" xfId="0" applyFont="1" applyFill="1" applyAlignment="1">
      <alignment wrapText="1"/>
    </xf>
    <xf numFmtId="0" fontId="14" fillId="3" borderId="29" xfId="0" applyFont="1" applyFill="1" applyBorder="1" applyAlignment="1"/>
    <xf numFmtId="0" fontId="14" fillId="3" borderId="27" xfId="0" applyFont="1" applyFill="1" applyBorder="1" applyAlignment="1"/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29" xfId="0" applyFont="1" applyFill="1" applyBorder="1"/>
    <xf numFmtId="42" fontId="19" fillId="3" borderId="7" xfId="2" applyFont="1" applyFill="1" applyBorder="1"/>
    <xf numFmtId="0" fontId="3" fillId="2" borderId="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9" fontId="5" fillId="2" borderId="29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5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8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8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8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0" xfId="0" applyNumberFormat="1" applyFont="1" applyFill="1" applyBorder="1" applyAlignment="1">
      <alignment horizontal="right"/>
    </xf>
    <xf numFmtId="4" fontId="15" fillId="3" borderId="11" xfId="0" applyNumberFormat="1" applyFont="1" applyFill="1" applyBorder="1" applyAlignment="1">
      <alignment horizontal="right"/>
    </xf>
    <xf numFmtId="0" fontId="8" fillId="3" borderId="4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7" fillId="2" borderId="5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8" fillId="3" borderId="13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6" xfId="0" applyFont="1" applyFill="1" applyBorder="1" applyAlignment="1">
      <alignment horizontal="left"/>
    </xf>
    <xf numFmtId="0" fontId="4" fillId="2" borderId="22" xfId="0" applyFont="1" applyFill="1" applyBorder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28</xdr:row>
      <xdr:rowOff>0</xdr:rowOff>
    </xdr:from>
    <xdr:to>
      <xdr:col>12</xdr:col>
      <xdr:colOff>1987973</xdr:colOff>
      <xdr:row>51</xdr:row>
      <xdr:rowOff>70056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900" y="5156200"/>
          <a:ext cx="8236373" cy="401340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12</xdr:col>
      <xdr:colOff>1962572</xdr:colOff>
      <xdr:row>76</xdr:row>
      <xdr:rowOff>76407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900" y="9613900"/>
          <a:ext cx="8210972" cy="401975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12</xdr:col>
      <xdr:colOff>2635707</xdr:colOff>
      <xdr:row>98</xdr:row>
      <xdr:rowOff>6527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00" y="13900150"/>
          <a:ext cx="8884107" cy="34355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4"/>
  <sheetViews>
    <sheetView topLeftCell="E22" zoomScaleNormal="100" workbookViewId="0">
      <selection activeCell="I39" sqref="I39"/>
    </sheetView>
  </sheetViews>
  <sheetFormatPr baseColWidth="10" defaultColWidth="11.453125" defaultRowHeight="13.5" x14ac:dyDescent="0.35"/>
  <cols>
    <col min="1" max="1" width="2.7265625" style="5" customWidth="1"/>
    <col min="2" max="2" width="5.453125" style="5" customWidth="1"/>
    <col min="3" max="3" width="1.26953125" style="5" customWidth="1"/>
    <col min="4" max="4" width="40.26953125" style="5" customWidth="1"/>
    <col min="5" max="5" width="1.26953125" style="5" customWidth="1"/>
    <col min="6" max="6" width="10.453125" style="5" customWidth="1"/>
    <col min="7" max="7" width="8.54296875" style="5" customWidth="1"/>
    <col min="8" max="8" width="12.54296875" style="5" customWidth="1"/>
    <col min="9" max="9" width="13.26953125" style="5" customWidth="1"/>
    <col min="10" max="10" width="1.26953125" style="5" customWidth="1"/>
    <col min="11" max="12" width="8.81640625" style="5" customWidth="1"/>
    <col min="13" max="14" width="12.54296875" style="5" bestFit="1" customWidth="1"/>
    <col min="15" max="15" width="4.54296875" style="5" bestFit="1" customWidth="1"/>
    <col min="16" max="16" width="15.81640625" style="5" bestFit="1" customWidth="1"/>
    <col min="17" max="17" width="1.54296875" style="5" customWidth="1"/>
    <col min="18" max="18" width="17" style="5" customWidth="1"/>
    <col min="19" max="19" width="1.54296875" style="5" customWidth="1"/>
    <col min="20" max="20" width="1" style="5" customWidth="1"/>
    <col min="21" max="21" width="1.81640625" style="5" customWidth="1"/>
    <col min="22" max="22" width="2.26953125" style="5" customWidth="1"/>
    <col min="23" max="23" width="1.453125" style="5" customWidth="1"/>
    <col min="24" max="24" width="5.1796875" style="5" customWidth="1"/>
    <col min="25" max="25" width="2.1796875" style="5" customWidth="1"/>
    <col min="26" max="26" width="14.1796875" style="5" bestFit="1" customWidth="1"/>
    <col min="27" max="16384" width="11.453125" style="5"/>
  </cols>
  <sheetData>
    <row r="1" spans="2:24" x14ac:dyDescent="0.35">
      <c r="D1" s="6"/>
      <c r="E1" s="6"/>
      <c r="F1" s="7"/>
      <c r="G1" s="8"/>
      <c r="H1" s="9"/>
      <c r="I1" s="9"/>
      <c r="J1" s="6"/>
      <c r="K1" s="10"/>
      <c r="L1" s="10"/>
      <c r="M1" s="11"/>
      <c r="N1" s="11"/>
      <c r="O1" s="11"/>
      <c r="P1" s="11"/>
      <c r="Q1" s="12"/>
      <c r="R1" s="13"/>
      <c r="S1" s="13"/>
      <c r="T1" s="13"/>
      <c r="U1" s="13"/>
      <c r="V1" s="13"/>
      <c r="W1" s="12"/>
      <c r="X1" s="12"/>
    </row>
    <row r="2" spans="2:24" x14ac:dyDescent="0.35">
      <c r="B2" s="66" t="s">
        <v>10</v>
      </c>
      <c r="D2" s="67" t="s">
        <v>2</v>
      </c>
      <c r="E2" s="14"/>
      <c r="F2" s="160" t="s">
        <v>0</v>
      </c>
      <c r="G2" s="161"/>
      <c r="H2" s="161"/>
      <c r="I2" s="162"/>
      <c r="J2" s="15"/>
      <c r="K2" s="163" t="s">
        <v>1</v>
      </c>
      <c r="L2" s="163"/>
      <c r="M2" s="164"/>
      <c r="N2" s="164"/>
      <c r="O2" s="164"/>
      <c r="P2" s="164"/>
      <c r="Q2" s="16"/>
      <c r="R2" s="13"/>
      <c r="S2" s="13"/>
      <c r="T2" s="13"/>
      <c r="U2" s="13"/>
      <c r="V2" s="13"/>
      <c r="W2" s="12"/>
      <c r="X2" s="12"/>
    </row>
    <row r="3" spans="2:24" x14ac:dyDescent="0.35">
      <c r="B3" s="4"/>
      <c r="D3" s="144"/>
      <c r="E3" s="14"/>
      <c r="F3" s="17"/>
      <c r="G3" s="4"/>
      <c r="H3" s="4"/>
      <c r="I3" s="4"/>
      <c r="J3" s="14"/>
      <c r="K3" s="17"/>
      <c r="L3" s="17"/>
      <c r="M3" s="4"/>
      <c r="N3" s="4"/>
      <c r="O3" s="4"/>
      <c r="P3" s="4"/>
      <c r="Q3" s="12"/>
      <c r="R3" s="13"/>
      <c r="S3" s="13"/>
      <c r="T3" s="13"/>
      <c r="U3" s="13"/>
      <c r="V3" s="13"/>
      <c r="W3" s="12"/>
      <c r="X3" s="12"/>
    </row>
    <row r="4" spans="2:24" x14ac:dyDescent="0.35">
      <c r="B4" s="143"/>
      <c r="D4" s="144"/>
      <c r="E4" s="14"/>
      <c r="F4" s="17"/>
      <c r="G4" s="143"/>
      <c r="H4" s="143"/>
      <c r="I4" s="143"/>
      <c r="J4" s="14"/>
      <c r="K4" s="17"/>
      <c r="L4" s="17"/>
      <c r="M4" s="143"/>
      <c r="N4" s="143"/>
      <c r="O4" s="143"/>
      <c r="P4" s="143"/>
      <c r="Q4" s="12"/>
      <c r="R4" s="13"/>
      <c r="S4" s="13"/>
      <c r="T4" s="13"/>
      <c r="U4" s="13"/>
      <c r="V4" s="13"/>
      <c r="W4" s="12"/>
      <c r="X4" s="12"/>
    </row>
    <row r="5" spans="2:24" x14ac:dyDescent="0.35">
      <c r="B5" s="18">
        <v>1</v>
      </c>
      <c r="C5" s="19"/>
      <c r="D5" s="20"/>
      <c r="E5" s="21"/>
      <c r="F5" s="22" t="s">
        <v>3</v>
      </c>
      <c r="G5" s="4" t="s">
        <v>4</v>
      </c>
      <c r="H5" s="23" t="s">
        <v>5</v>
      </c>
      <c r="I5" s="24" t="s">
        <v>6</v>
      </c>
      <c r="J5" s="17"/>
      <c r="K5" s="22" t="s">
        <v>3</v>
      </c>
      <c r="L5" s="4" t="s">
        <v>4</v>
      </c>
      <c r="M5" s="23" t="s">
        <v>5</v>
      </c>
      <c r="N5" s="24" t="s">
        <v>6</v>
      </c>
      <c r="O5" s="22" t="s">
        <v>7</v>
      </c>
      <c r="P5" s="25" t="s">
        <v>8</v>
      </c>
      <c r="Q5" s="26"/>
      <c r="R5" s="166" t="s">
        <v>9</v>
      </c>
      <c r="S5" s="166"/>
      <c r="T5" s="166"/>
      <c r="U5" s="166"/>
      <c r="V5" s="166"/>
      <c r="W5" s="27"/>
      <c r="X5" s="28"/>
    </row>
    <row r="6" spans="2:24" x14ac:dyDescent="0.35">
      <c r="B6" s="68"/>
      <c r="D6" s="69"/>
      <c r="E6" s="29"/>
      <c r="F6" s="70">
        <v>0</v>
      </c>
      <c r="G6" s="71"/>
      <c r="H6" s="72">
        <v>0</v>
      </c>
      <c r="I6" s="72">
        <f t="shared" ref="I6" si="0">+F6*H6</f>
        <v>0</v>
      </c>
      <c r="J6" s="30"/>
      <c r="K6" s="70">
        <v>0</v>
      </c>
      <c r="L6" s="71"/>
      <c r="M6" s="72">
        <v>0</v>
      </c>
      <c r="N6" s="72">
        <f t="shared" ref="N6:N11" si="1">+K6*M6</f>
        <v>0</v>
      </c>
      <c r="O6" s="31">
        <v>0</v>
      </c>
      <c r="P6" s="72">
        <f t="shared" ref="P6" si="2">+(-N6*O6)+N6</f>
        <v>0</v>
      </c>
      <c r="Q6" s="32"/>
      <c r="R6" s="168"/>
      <c r="S6" s="169"/>
      <c r="T6" s="169"/>
      <c r="U6" s="169"/>
      <c r="V6" s="169"/>
      <c r="W6" s="170"/>
      <c r="X6" s="28"/>
    </row>
    <row r="7" spans="2:24" x14ac:dyDescent="0.35">
      <c r="B7" s="68"/>
      <c r="D7" s="69"/>
      <c r="E7" s="29"/>
      <c r="F7" s="70">
        <v>0</v>
      </c>
      <c r="G7" s="71"/>
      <c r="H7" s="72">
        <v>0</v>
      </c>
      <c r="I7" s="72">
        <f t="shared" ref="I7:I11" si="3">+F7*H7</f>
        <v>0</v>
      </c>
      <c r="J7" s="30"/>
      <c r="K7" s="70">
        <v>0</v>
      </c>
      <c r="L7" s="71"/>
      <c r="M7" s="72">
        <v>0</v>
      </c>
      <c r="N7" s="72">
        <f t="shared" si="1"/>
        <v>0</v>
      </c>
      <c r="O7" s="31">
        <v>0</v>
      </c>
      <c r="P7" s="72">
        <f t="shared" ref="P7:P11" si="4">+(-N7*O7)+N7</f>
        <v>0</v>
      </c>
      <c r="Q7" s="32"/>
      <c r="R7" s="168"/>
      <c r="S7" s="169"/>
      <c r="T7" s="169"/>
      <c r="U7" s="169"/>
      <c r="V7" s="169"/>
      <c r="W7" s="170"/>
      <c r="X7" s="28"/>
    </row>
    <row r="8" spans="2:24" x14ac:dyDescent="0.35">
      <c r="B8" s="68"/>
      <c r="D8" s="69"/>
      <c r="E8" s="29"/>
      <c r="F8" s="70">
        <v>0</v>
      </c>
      <c r="G8" s="71"/>
      <c r="H8" s="72">
        <v>0</v>
      </c>
      <c r="I8" s="72">
        <f t="shared" si="3"/>
        <v>0</v>
      </c>
      <c r="J8" s="30"/>
      <c r="K8" s="70">
        <v>0</v>
      </c>
      <c r="L8" s="71"/>
      <c r="M8" s="72">
        <v>0</v>
      </c>
      <c r="N8" s="72">
        <f t="shared" si="1"/>
        <v>0</v>
      </c>
      <c r="O8" s="31">
        <v>0</v>
      </c>
      <c r="P8" s="129">
        <f t="shared" si="4"/>
        <v>0</v>
      </c>
      <c r="Q8" s="32"/>
      <c r="R8" s="168"/>
      <c r="S8" s="169"/>
      <c r="T8" s="169"/>
      <c r="U8" s="169"/>
      <c r="V8" s="169"/>
      <c r="W8" s="170"/>
      <c r="X8" s="28"/>
    </row>
    <row r="9" spans="2:24" x14ac:dyDescent="0.35">
      <c r="B9" s="68"/>
      <c r="D9" s="69"/>
      <c r="E9" s="29"/>
      <c r="F9" s="70">
        <v>0</v>
      </c>
      <c r="G9" s="71"/>
      <c r="H9" s="72">
        <v>0</v>
      </c>
      <c r="I9" s="72">
        <f t="shared" si="3"/>
        <v>0</v>
      </c>
      <c r="J9" s="30"/>
      <c r="K9" s="70">
        <v>0</v>
      </c>
      <c r="L9" s="71"/>
      <c r="M9" s="72">
        <v>0</v>
      </c>
      <c r="N9" s="72">
        <f t="shared" si="1"/>
        <v>0</v>
      </c>
      <c r="O9" s="31">
        <v>0</v>
      </c>
      <c r="P9" s="129">
        <f t="shared" si="4"/>
        <v>0</v>
      </c>
      <c r="Q9" s="32"/>
      <c r="R9" s="168"/>
      <c r="S9" s="169"/>
      <c r="T9" s="169"/>
      <c r="U9" s="169"/>
      <c r="V9" s="169"/>
      <c r="W9" s="170"/>
      <c r="X9" s="28"/>
    </row>
    <row r="10" spans="2:24" x14ac:dyDescent="0.35">
      <c r="B10" s="68"/>
      <c r="D10" s="69"/>
      <c r="E10" s="29"/>
      <c r="F10" s="70">
        <v>0</v>
      </c>
      <c r="G10" s="71"/>
      <c r="H10" s="72">
        <v>0</v>
      </c>
      <c r="I10" s="72">
        <f t="shared" si="3"/>
        <v>0</v>
      </c>
      <c r="J10" s="30"/>
      <c r="K10" s="70">
        <v>0</v>
      </c>
      <c r="L10" s="71"/>
      <c r="M10" s="72">
        <v>0</v>
      </c>
      <c r="N10" s="72">
        <f t="shared" si="1"/>
        <v>0</v>
      </c>
      <c r="O10" s="31">
        <v>0</v>
      </c>
      <c r="P10" s="72">
        <f t="shared" si="4"/>
        <v>0</v>
      </c>
      <c r="Q10" s="32"/>
      <c r="R10" s="168"/>
      <c r="S10" s="169"/>
      <c r="T10" s="169"/>
      <c r="U10" s="169"/>
      <c r="V10" s="169"/>
      <c r="W10" s="170"/>
      <c r="X10" s="28"/>
    </row>
    <row r="11" spans="2:24" ht="12.75" customHeight="1" x14ac:dyDescent="0.35">
      <c r="B11" s="68"/>
      <c r="D11" s="69"/>
      <c r="E11" s="29"/>
      <c r="F11" s="70">
        <v>0</v>
      </c>
      <c r="G11" s="71"/>
      <c r="H11" s="72">
        <v>0</v>
      </c>
      <c r="I11" s="72">
        <f t="shared" si="3"/>
        <v>0</v>
      </c>
      <c r="J11" s="30"/>
      <c r="K11" s="70">
        <v>0</v>
      </c>
      <c r="L11" s="71"/>
      <c r="M11" s="72">
        <v>0</v>
      </c>
      <c r="N11" s="72">
        <f t="shared" si="1"/>
        <v>0</v>
      </c>
      <c r="O11" s="31">
        <v>0</v>
      </c>
      <c r="P11" s="129">
        <f t="shared" si="4"/>
        <v>0</v>
      </c>
      <c r="Q11" s="32"/>
      <c r="R11" s="168"/>
      <c r="S11" s="169"/>
      <c r="T11" s="169"/>
      <c r="U11" s="169"/>
      <c r="V11" s="169"/>
      <c r="W11" s="170"/>
      <c r="X11" s="28"/>
    </row>
    <row r="12" spans="2:24" x14ac:dyDescent="0.35">
      <c r="B12" s="18"/>
      <c r="C12" s="19"/>
      <c r="D12" s="20"/>
      <c r="E12" s="21"/>
      <c r="F12" s="22" t="s">
        <v>3</v>
      </c>
      <c r="G12" s="143" t="s">
        <v>4</v>
      </c>
      <c r="H12" s="23" t="s">
        <v>5</v>
      </c>
      <c r="I12" s="24" t="s">
        <v>6</v>
      </c>
      <c r="J12" s="17"/>
      <c r="K12" s="22" t="s">
        <v>3</v>
      </c>
      <c r="L12" s="157" t="s">
        <v>4</v>
      </c>
      <c r="M12" s="23" t="s">
        <v>5</v>
      </c>
      <c r="N12" s="24" t="s">
        <v>6</v>
      </c>
      <c r="O12" s="22" t="s">
        <v>7</v>
      </c>
      <c r="P12" s="25" t="s">
        <v>8</v>
      </c>
      <c r="Q12" s="26"/>
      <c r="R12" s="166" t="s">
        <v>9</v>
      </c>
      <c r="S12" s="166"/>
      <c r="T12" s="166"/>
      <c r="U12" s="166"/>
      <c r="V12" s="166"/>
      <c r="W12" s="27"/>
      <c r="X12" s="28"/>
    </row>
    <row r="13" spans="2:24" x14ac:dyDescent="0.35">
      <c r="B13" s="68"/>
      <c r="D13" s="69"/>
      <c r="E13" s="29"/>
      <c r="F13" s="70">
        <v>0</v>
      </c>
      <c r="G13" s="71"/>
      <c r="H13" s="72">
        <v>0</v>
      </c>
      <c r="I13" s="72">
        <f t="shared" ref="I13" si="5">+F13*H13</f>
        <v>0</v>
      </c>
      <c r="J13" s="30"/>
      <c r="K13" s="70">
        <v>0</v>
      </c>
      <c r="L13" s="71"/>
      <c r="M13" s="72">
        <v>0</v>
      </c>
      <c r="N13" s="72">
        <f t="shared" ref="N13:N20" si="6">+K13*M13</f>
        <v>0</v>
      </c>
      <c r="O13" s="31">
        <v>0</v>
      </c>
      <c r="P13" s="72">
        <f t="shared" ref="P13" si="7">+(-N13*O13)+N13</f>
        <v>0</v>
      </c>
      <c r="Q13" s="32"/>
      <c r="R13" s="147"/>
      <c r="S13" s="148"/>
      <c r="T13" s="148"/>
      <c r="U13" s="148"/>
      <c r="V13" s="148"/>
      <c r="W13" s="149"/>
      <c r="X13" s="28"/>
    </row>
    <row r="14" spans="2:24" x14ac:dyDescent="0.35">
      <c r="B14" s="68"/>
      <c r="D14" s="69"/>
      <c r="E14" s="29"/>
      <c r="F14" s="70">
        <v>0</v>
      </c>
      <c r="G14" s="71"/>
      <c r="H14" s="72">
        <v>0</v>
      </c>
      <c r="I14" s="72">
        <f t="shared" ref="I14:I20" si="8">+F14*H14</f>
        <v>0</v>
      </c>
      <c r="J14" s="30"/>
      <c r="K14" s="70">
        <v>0</v>
      </c>
      <c r="L14" s="71"/>
      <c r="M14" s="72">
        <v>0</v>
      </c>
      <c r="N14" s="72">
        <f t="shared" si="6"/>
        <v>0</v>
      </c>
      <c r="O14" s="31">
        <v>0</v>
      </c>
      <c r="P14" s="72">
        <f t="shared" ref="P14:P20" si="9">+(-N14*O14)+N14</f>
        <v>0</v>
      </c>
      <c r="Q14" s="32"/>
      <c r="R14" s="147"/>
      <c r="S14" s="148"/>
      <c r="T14" s="148"/>
      <c r="U14" s="148"/>
      <c r="V14" s="148"/>
      <c r="W14" s="149"/>
      <c r="X14" s="28"/>
    </row>
    <row r="15" spans="2:24" x14ac:dyDescent="0.35">
      <c r="B15" s="68"/>
      <c r="D15" s="69"/>
      <c r="E15" s="29"/>
      <c r="F15" s="70">
        <v>0</v>
      </c>
      <c r="G15" s="71"/>
      <c r="H15" s="72">
        <v>0</v>
      </c>
      <c r="I15" s="72">
        <f t="shared" si="8"/>
        <v>0</v>
      </c>
      <c r="J15" s="30"/>
      <c r="K15" s="70">
        <v>0</v>
      </c>
      <c r="L15" s="71"/>
      <c r="M15" s="72">
        <v>0</v>
      </c>
      <c r="N15" s="72">
        <f t="shared" si="6"/>
        <v>0</v>
      </c>
      <c r="O15" s="31">
        <v>0</v>
      </c>
      <c r="P15" s="129">
        <f t="shared" si="9"/>
        <v>0</v>
      </c>
      <c r="Q15" s="32"/>
      <c r="R15" s="168"/>
      <c r="S15" s="169"/>
      <c r="T15" s="169"/>
      <c r="U15" s="169"/>
      <c r="V15" s="169"/>
      <c r="W15" s="170"/>
      <c r="X15" s="28"/>
    </row>
    <row r="16" spans="2:24" x14ac:dyDescent="0.35">
      <c r="B16" s="68"/>
      <c r="D16" s="69"/>
      <c r="E16" s="29"/>
      <c r="F16" s="70">
        <v>0</v>
      </c>
      <c r="G16" s="71"/>
      <c r="H16" s="72">
        <v>0</v>
      </c>
      <c r="I16" s="72">
        <f t="shared" si="8"/>
        <v>0</v>
      </c>
      <c r="J16" s="30"/>
      <c r="K16" s="70">
        <v>0</v>
      </c>
      <c r="L16" s="71"/>
      <c r="M16" s="72">
        <v>0</v>
      </c>
      <c r="N16" s="72">
        <f t="shared" si="6"/>
        <v>0</v>
      </c>
      <c r="O16" s="31">
        <v>0</v>
      </c>
      <c r="P16" s="129">
        <f t="shared" si="9"/>
        <v>0</v>
      </c>
      <c r="Q16" s="32"/>
      <c r="R16" s="168"/>
      <c r="S16" s="169"/>
      <c r="T16" s="169"/>
      <c r="U16" s="169"/>
      <c r="V16" s="169"/>
      <c r="W16" s="170"/>
      <c r="X16" s="28"/>
    </row>
    <row r="17" spans="2:24" x14ac:dyDescent="0.35">
      <c r="B17" s="68"/>
      <c r="D17" s="69"/>
      <c r="E17" s="29"/>
      <c r="F17" s="70">
        <v>0</v>
      </c>
      <c r="G17" s="71"/>
      <c r="H17" s="72">
        <v>0</v>
      </c>
      <c r="I17" s="72">
        <f t="shared" ref="I17:I18" si="10">+F17*H17</f>
        <v>0</v>
      </c>
      <c r="J17" s="30"/>
      <c r="K17" s="70">
        <v>0</v>
      </c>
      <c r="L17" s="71"/>
      <c r="M17" s="72">
        <v>0</v>
      </c>
      <c r="N17" s="72">
        <f t="shared" si="6"/>
        <v>0</v>
      </c>
      <c r="O17" s="31">
        <v>0</v>
      </c>
      <c r="P17" s="72">
        <f t="shared" ref="P17:P18" si="11">+(-N17*O17)+N17</f>
        <v>0</v>
      </c>
      <c r="Q17" s="32"/>
      <c r="R17" s="147"/>
      <c r="S17" s="148"/>
      <c r="T17" s="148"/>
      <c r="U17" s="148"/>
      <c r="V17" s="148"/>
      <c r="W17" s="149"/>
      <c r="X17" s="28"/>
    </row>
    <row r="18" spans="2:24" x14ac:dyDescent="0.35">
      <c r="B18" s="68"/>
      <c r="D18" s="69"/>
      <c r="E18" s="29"/>
      <c r="F18" s="70">
        <v>0</v>
      </c>
      <c r="G18" s="71"/>
      <c r="H18" s="72">
        <v>0</v>
      </c>
      <c r="I18" s="72">
        <f t="shared" si="10"/>
        <v>0</v>
      </c>
      <c r="J18" s="30"/>
      <c r="K18" s="70">
        <v>0</v>
      </c>
      <c r="L18" s="71"/>
      <c r="M18" s="72">
        <v>0</v>
      </c>
      <c r="N18" s="72">
        <f t="shared" si="6"/>
        <v>0</v>
      </c>
      <c r="O18" s="31">
        <v>0</v>
      </c>
      <c r="P18" s="129">
        <f t="shared" si="11"/>
        <v>0</v>
      </c>
      <c r="Q18" s="32"/>
      <c r="R18" s="168"/>
      <c r="S18" s="169"/>
      <c r="T18" s="169"/>
      <c r="U18" s="169"/>
      <c r="V18" s="169"/>
      <c r="W18" s="170"/>
      <c r="X18" s="28"/>
    </row>
    <row r="19" spans="2:24" x14ac:dyDescent="0.35">
      <c r="B19" s="68"/>
      <c r="D19" s="69"/>
      <c r="E19" s="29"/>
      <c r="F19" s="70">
        <v>0</v>
      </c>
      <c r="G19" s="71"/>
      <c r="H19" s="72">
        <v>0</v>
      </c>
      <c r="I19" s="72">
        <f t="shared" si="8"/>
        <v>0</v>
      </c>
      <c r="J19" s="30"/>
      <c r="K19" s="70">
        <v>0</v>
      </c>
      <c r="L19" s="71"/>
      <c r="M19" s="72">
        <v>0</v>
      </c>
      <c r="N19" s="72">
        <f t="shared" si="6"/>
        <v>0</v>
      </c>
      <c r="O19" s="31">
        <v>0</v>
      </c>
      <c r="P19" s="72">
        <f t="shared" si="9"/>
        <v>0</v>
      </c>
      <c r="Q19" s="32"/>
      <c r="R19" s="147"/>
      <c r="S19" s="148"/>
      <c r="T19" s="148"/>
      <c r="U19" s="148"/>
      <c r="V19" s="148"/>
      <c r="W19" s="149"/>
      <c r="X19" s="28"/>
    </row>
    <row r="20" spans="2:24" x14ac:dyDescent="0.35">
      <c r="B20" s="68"/>
      <c r="D20" s="69"/>
      <c r="E20" s="29"/>
      <c r="F20" s="70">
        <v>0</v>
      </c>
      <c r="G20" s="71"/>
      <c r="H20" s="72">
        <v>0</v>
      </c>
      <c r="I20" s="72">
        <f t="shared" si="8"/>
        <v>0</v>
      </c>
      <c r="J20" s="30"/>
      <c r="K20" s="70">
        <v>0</v>
      </c>
      <c r="L20" s="71"/>
      <c r="M20" s="72">
        <v>0</v>
      </c>
      <c r="N20" s="72">
        <f t="shared" si="6"/>
        <v>0</v>
      </c>
      <c r="O20" s="31">
        <v>0</v>
      </c>
      <c r="P20" s="129">
        <f t="shared" si="9"/>
        <v>0</v>
      </c>
      <c r="Q20" s="32"/>
      <c r="R20" s="168"/>
      <c r="S20" s="169"/>
      <c r="T20" s="169"/>
      <c r="U20" s="169"/>
      <c r="V20" s="169"/>
      <c r="W20" s="170"/>
      <c r="X20" s="28"/>
    </row>
    <row r="21" spans="2:24" x14ac:dyDescent="0.35">
      <c r="B21" s="18"/>
      <c r="C21" s="19"/>
      <c r="D21" s="20"/>
      <c r="E21" s="21"/>
      <c r="F21" s="22" t="s">
        <v>3</v>
      </c>
      <c r="G21" s="143" t="s">
        <v>4</v>
      </c>
      <c r="H21" s="23" t="s">
        <v>5</v>
      </c>
      <c r="I21" s="24" t="s">
        <v>6</v>
      </c>
      <c r="J21" s="17"/>
      <c r="K21" s="22" t="s">
        <v>3</v>
      </c>
      <c r="L21" s="157" t="s">
        <v>4</v>
      </c>
      <c r="M21" s="23" t="s">
        <v>5</v>
      </c>
      <c r="N21" s="24" t="s">
        <v>6</v>
      </c>
      <c r="O21" s="22" t="s">
        <v>7</v>
      </c>
      <c r="P21" s="25" t="s">
        <v>8</v>
      </c>
      <c r="Q21" s="26"/>
      <c r="R21" s="166" t="s">
        <v>9</v>
      </c>
      <c r="S21" s="166"/>
      <c r="T21" s="166"/>
      <c r="U21" s="166"/>
      <c r="V21" s="166"/>
      <c r="W21" s="27"/>
      <c r="X21" s="28"/>
    </row>
    <row r="22" spans="2:24" x14ac:dyDescent="0.35">
      <c r="B22" s="68"/>
      <c r="D22" s="69"/>
      <c r="E22" s="29"/>
      <c r="F22" s="70">
        <v>0</v>
      </c>
      <c r="G22" s="71"/>
      <c r="H22" s="72">
        <v>0</v>
      </c>
      <c r="I22" s="72">
        <f t="shared" ref="I22:I29" si="12">+F22*H22</f>
        <v>0</v>
      </c>
      <c r="J22" s="30"/>
      <c r="K22" s="70">
        <v>0</v>
      </c>
      <c r="L22" s="71"/>
      <c r="M22" s="72">
        <v>0</v>
      </c>
      <c r="N22" s="72">
        <f t="shared" ref="N22:N29" si="13">+K22*M22</f>
        <v>0</v>
      </c>
      <c r="O22" s="31">
        <v>0</v>
      </c>
      <c r="P22" s="72">
        <f t="shared" ref="P22:P29" si="14">+(-N22*O22)+N22</f>
        <v>0</v>
      </c>
      <c r="Q22" s="32"/>
      <c r="R22" s="147"/>
      <c r="S22" s="148"/>
      <c r="T22" s="148"/>
      <c r="U22" s="148"/>
      <c r="V22" s="148"/>
      <c r="W22" s="149"/>
      <c r="X22" s="28"/>
    </row>
    <row r="23" spans="2:24" x14ac:dyDescent="0.35">
      <c r="B23" s="68"/>
      <c r="D23" s="69"/>
      <c r="E23" s="29"/>
      <c r="F23" s="70">
        <v>0</v>
      </c>
      <c r="G23" s="71"/>
      <c r="H23" s="72">
        <v>0</v>
      </c>
      <c r="I23" s="72">
        <f t="shared" si="12"/>
        <v>0</v>
      </c>
      <c r="J23" s="30"/>
      <c r="K23" s="70">
        <v>0</v>
      </c>
      <c r="L23" s="71"/>
      <c r="M23" s="72">
        <v>0</v>
      </c>
      <c r="N23" s="72">
        <f t="shared" si="13"/>
        <v>0</v>
      </c>
      <c r="O23" s="31">
        <v>0</v>
      </c>
      <c r="P23" s="72">
        <f t="shared" si="14"/>
        <v>0</v>
      </c>
      <c r="Q23" s="32"/>
      <c r="R23" s="147"/>
      <c r="S23" s="148"/>
      <c r="T23" s="148"/>
      <c r="U23" s="148"/>
      <c r="V23" s="148"/>
      <c r="W23" s="149"/>
      <c r="X23" s="28"/>
    </row>
    <row r="24" spans="2:24" x14ac:dyDescent="0.35">
      <c r="B24" s="68"/>
      <c r="D24" s="69"/>
      <c r="E24" s="29"/>
      <c r="F24" s="70">
        <v>0</v>
      </c>
      <c r="G24" s="71"/>
      <c r="H24" s="72">
        <v>0</v>
      </c>
      <c r="I24" s="72">
        <f t="shared" si="12"/>
        <v>0</v>
      </c>
      <c r="J24" s="30"/>
      <c r="K24" s="70">
        <v>0</v>
      </c>
      <c r="L24" s="71"/>
      <c r="M24" s="72">
        <v>0</v>
      </c>
      <c r="N24" s="72">
        <f t="shared" si="13"/>
        <v>0</v>
      </c>
      <c r="O24" s="31">
        <v>0</v>
      </c>
      <c r="P24" s="129">
        <f t="shared" si="14"/>
        <v>0</v>
      </c>
      <c r="Q24" s="32"/>
      <c r="R24" s="168"/>
      <c r="S24" s="169"/>
      <c r="T24" s="169"/>
      <c r="U24" s="169"/>
      <c r="V24" s="169"/>
      <c r="W24" s="170"/>
      <c r="X24" s="28"/>
    </row>
    <row r="25" spans="2:24" x14ac:dyDescent="0.35">
      <c r="B25" s="68"/>
      <c r="D25" s="69"/>
      <c r="E25" s="29"/>
      <c r="F25" s="70">
        <v>0</v>
      </c>
      <c r="G25" s="71"/>
      <c r="H25" s="72">
        <v>0</v>
      </c>
      <c r="I25" s="72">
        <f t="shared" si="12"/>
        <v>0</v>
      </c>
      <c r="J25" s="30"/>
      <c r="K25" s="70">
        <v>0</v>
      </c>
      <c r="L25" s="71"/>
      <c r="M25" s="72">
        <v>0</v>
      </c>
      <c r="N25" s="72">
        <f t="shared" si="13"/>
        <v>0</v>
      </c>
      <c r="O25" s="31">
        <v>0</v>
      </c>
      <c r="P25" s="129">
        <f t="shared" si="14"/>
        <v>0</v>
      </c>
      <c r="Q25" s="32"/>
      <c r="R25" s="168"/>
      <c r="S25" s="169"/>
      <c r="T25" s="169"/>
      <c r="U25" s="169"/>
      <c r="V25" s="169"/>
      <c r="W25" s="170"/>
      <c r="X25" s="28"/>
    </row>
    <row r="26" spans="2:24" x14ac:dyDescent="0.35">
      <c r="B26" s="68"/>
      <c r="D26" s="69"/>
      <c r="E26" s="29"/>
      <c r="F26" s="70">
        <v>0</v>
      </c>
      <c r="G26" s="71"/>
      <c r="H26" s="72">
        <v>0</v>
      </c>
      <c r="I26" s="72">
        <f t="shared" ref="I26:I27" si="15">+F26*H26</f>
        <v>0</v>
      </c>
      <c r="J26" s="30"/>
      <c r="K26" s="70">
        <v>0</v>
      </c>
      <c r="L26" s="71"/>
      <c r="M26" s="72">
        <v>0</v>
      </c>
      <c r="N26" s="72">
        <f t="shared" si="13"/>
        <v>0</v>
      </c>
      <c r="O26" s="31">
        <v>0</v>
      </c>
      <c r="P26" s="72">
        <f t="shared" ref="P26:P27" si="16">+(-N26*O26)+N26</f>
        <v>0</v>
      </c>
      <c r="Q26" s="32"/>
      <c r="R26" s="147"/>
      <c r="S26" s="148"/>
      <c r="T26" s="148"/>
      <c r="U26" s="148"/>
      <c r="V26" s="148"/>
      <c r="W26" s="149"/>
      <c r="X26" s="28"/>
    </row>
    <row r="27" spans="2:24" x14ac:dyDescent="0.35">
      <c r="B27" s="68"/>
      <c r="D27" s="69"/>
      <c r="E27" s="29"/>
      <c r="F27" s="70">
        <v>0</v>
      </c>
      <c r="G27" s="71"/>
      <c r="H27" s="72">
        <v>0</v>
      </c>
      <c r="I27" s="72">
        <f t="shared" si="15"/>
        <v>0</v>
      </c>
      <c r="J27" s="30"/>
      <c r="K27" s="70">
        <v>0</v>
      </c>
      <c r="L27" s="71"/>
      <c r="M27" s="72">
        <v>0</v>
      </c>
      <c r="N27" s="72">
        <f t="shared" si="13"/>
        <v>0</v>
      </c>
      <c r="O27" s="31">
        <v>0</v>
      </c>
      <c r="P27" s="129">
        <f t="shared" si="16"/>
        <v>0</v>
      </c>
      <c r="Q27" s="32"/>
      <c r="R27" s="168"/>
      <c r="S27" s="169"/>
      <c r="T27" s="169"/>
      <c r="U27" s="169"/>
      <c r="V27" s="169"/>
      <c r="W27" s="170"/>
      <c r="X27" s="28"/>
    </row>
    <row r="28" spans="2:24" x14ac:dyDescent="0.35">
      <c r="B28" s="68"/>
      <c r="D28" s="69"/>
      <c r="E28" s="29"/>
      <c r="F28" s="70">
        <v>0</v>
      </c>
      <c r="G28" s="71"/>
      <c r="H28" s="72">
        <v>0</v>
      </c>
      <c r="I28" s="72">
        <f t="shared" si="12"/>
        <v>0</v>
      </c>
      <c r="J28" s="30"/>
      <c r="K28" s="70">
        <v>0</v>
      </c>
      <c r="L28" s="71"/>
      <c r="M28" s="72">
        <v>0</v>
      </c>
      <c r="N28" s="72">
        <f t="shared" si="13"/>
        <v>0</v>
      </c>
      <c r="O28" s="31">
        <v>0</v>
      </c>
      <c r="P28" s="72">
        <f t="shared" si="14"/>
        <v>0</v>
      </c>
      <c r="Q28" s="32"/>
      <c r="R28" s="147"/>
      <c r="S28" s="148"/>
      <c r="T28" s="148"/>
      <c r="U28" s="148"/>
      <c r="V28" s="148"/>
      <c r="W28" s="149"/>
      <c r="X28" s="28"/>
    </row>
    <row r="29" spans="2:24" x14ac:dyDescent="0.35">
      <c r="B29" s="68"/>
      <c r="D29" s="69"/>
      <c r="E29" s="29"/>
      <c r="F29" s="70">
        <v>0</v>
      </c>
      <c r="G29" s="71"/>
      <c r="H29" s="72">
        <v>0</v>
      </c>
      <c r="I29" s="72">
        <f t="shared" si="12"/>
        <v>0</v>
      </c>
      <c r="J29" s="30"/>
      <c r="K29" s="70">
        <v>0</v>
      </c>
      <c r="L29" s="71"/>
      <c r="M29" s="72">
        <v>0</v>
      </c>
      <c r="N29" s="72">
        <f t="shared" si="13"/>
        <v>0</v>
      </c>
      <c r="O29" s="31">
        <v>0</v>
      </c>
      <c r="P29" s="129">
        <f t="shared" si="14"/>
        <v>0</v>
      </c>
      <c r="Q29" s="32"/>
      <c r="R29" s="168"/>
      <c r="S29" s="169"/>
      <c r="T29" s="169"/>
      <c r="U29" s="169"/>
      <c r="V29" s="169"/>
      <c r="W29" s="170"/>
      <c r="X29" s="28"/>
    </row>
    <row r="30" spans="2:24" x14ac:dyDescent="0.35">
      <c r="B30" s="18"/>
      <c r="C30" s="19"/>
      <c r="D30" s="20"/>
      <c r="E30" s="21"/>
      <c r="F30" s="22" t="s">
        <v>3</v>
      </c>
      <c r="G30" s="152" t="s">
        <v>4</v>
      </c>
      <c r="H30" s="23" t="s">
        <v>5</v>
      </c>
      <c r="I30" s="24" t="s">
        <v>6</v>
      </c>
      <c r="J30" s="17"/>
      <c r="K30" s="22" t="s">
        <v>3</v>
      </c>
      <c r="L30" s="157" t="s">
        <v>4</v>
      </c>
      <c r="M30" s="23" t="s">
        <v>5</v>
      </c>
      <c r="N30" s="24" t="s">
        <v>6</v>
      </c>
      <c r="O30" s="22" t="s">
        <v>7</v>
      </c>
      <c r="P30" s="25" t="s">
        <v>8</v>
      </c>
      <c r="Q30" s="26"/>
      <c r="R30" s="166" t="s">
        <v>9</v>
      </c>
      <c r="S30" s="166"/>
      <c r="T30" s="166"/>
      <c r="U30" s="166"/>
      <c r="V30" s="166"/>
      <c r="W30" s="27"/>
      <c r="X30" s="28"/>
    </row>
    <row r="31" spans="2:24" x14ac:dyDescent="0.35">
      <c r="B31" s="68"/>
      <c r="D31" s="69"/>
      <c r="E31" s="29"/>
      <c r="F31" s="70">
        <v>0</v>
      </c>
      <c r="G31" s="71"/>
      <c r="H31" s="72">
        <v>0</v>
      </c>
      <c r="I31" s="72">
        <f t="shared" ref="I31:I34" si="17">+F31*H31</f>
        <v>0</v>
      </c>
      <c r="J31" s="30"/>
      <c r="K31" s="70">
        <v>0</v>
      </c>
      <c r="L31" s="71"/>
      <c r="M31" s="72">
        <v>0</v>
      </c>
      <c r="N31" s="72">
        <f t="shared" ref="N31" si="18">+K31*M31</f>
        <v>0</v>
      </c>
      <c r="O31" s="31">
        <v>0</v>
      </c>
      <c r="P31" s="129">
        <f t="shared" ref="P31:P34" si="19">+(-N31*O31)+N31</f>
        <v>0</v>
      </c>
      <c r="Q31" s="32"/>
      <c r="R31" s="168"/>
      <c r="S31" s="169"/>
      <c r="T31" s="169"/>
      <c r="U31" s="169"/>
      <c r="V31" s="169"/>
      <c r="W31" s="170"/>
      <c r="X31" s="28"/>
    </row>
    <row r="32" spans="2:24" x14ac:dyDescent="0.35">
      <c r="B32" s="18"/>
      <c r="C32" s="19"/>
      <c r="D32" s="20"/>
      <c r="E32" s="21"/>
      <c r="F32" s="22" t="s">
        <v>3</v>
      </c>
      <c r="G32" s="156" t="s">
        <v>4</v>
      </c>
      <c r="H32" s="23" t="s">
        <v>5</v>
      </c>
      <c r="I32" s="24" t="s">
        <v>6</v>
      </c>
      <c r="J32" s="17"/>
      <c r="K32" s="22" t="s">
        <v>3</v>
      </c>
      <c r="L32" s="157" t="s">
        <v>4</v>
      </c>
      <c r="M32" s="23" t="s">
        <v>5</v>
      </c>
      <c r="N32" s="24" t="s">
        <v>6</v>
      </c>
      <c r="O32" s="22" t="s">
        <v>7</v>
      </c>
      <c r="P32" s="25" t="s">
        <v>8</v>
      </c>
      <c r="Q32" s="26"/>
      <c r="R32" s="166" t="s">
        <v>9</v>
      </c>
      <c r="S32" s="166"/>
      <c r="T32" s="166"/>
      <c r="U32" s="166"/>
      <c r="V32" s="166"/>
      <c r="W32" s="27"/>
      <c r="X32" s="28"/>
    </row>
    <row r="33" spans="2:24" x14ac:dyDescent="0.35">
      <c r="B33" s="68"/>
      <c r="D33" s="69"/>
      <c r="E33" s="29"/>
      <c r="F33" s="70">
        <v>0</v>
      </c>
      <c r="G33" s="71"/>
      <c r="H33" s="72">
        <v>0</v>
      </c>
      <c r="I33" s="72">
        <f t="shared" ref="I33" si="20">+F33*H33</f>
        <v>0</v>
      </c>
      <c r="J33" s="30"/>
      <c r="K33" s="70">
        <v>0</v>
      </c>
      <c r="L33" s="71"/>
      <c r="M33" s="72">
        <v>0</v>
      </c>
      <c r="N33" s="72">
        <f t="shared" ref="N33:N34" si="21">+K33*M33</f>
        <v>0</v>
      </c>
      <c r="O33" s="31">
        <v>0</v>
      </c>
      <c r="P33" s="129">
        <f t="shared" ref="P33" si="22">+(-N33*O33)+N33</f>
        <v>0</v>
      </c>
      <c r="Q33" s="32"/>
      <c r="R33" s="153"/>
      <c r="S33" s="154"/>
      <c r="T33" s="154"/>
      <c r="U33" s="154"/>
      <c r="V33" s="154"/>
      <c r="W33" s="155"/>
      <c r="X33" s="28"/>
    </row>
    <row r="34" spans="2:24" x14ac:dyDescent="0.35">
      <c r="B34" s="68"/>
      <c r="D34" s="69"/>
      <c r="E34" s="29"/>
      <c r="F34" s="70">
        <v>0</v>
      </c>
      <c r="G34" s="71"/>
      <c r="H34" s="72">
        <v>0</v>
      </c>
      <c r="I34" s="72">
        <f t="shared" si="17"/>
        <v>0</v>
      </c>
      <c r="J34" s="30"/>
      <c r="K34" s="70">
        <v>0</v>
      </c>
      <c r="L34" s="71"/>
      <c r="M34" s="72">
        <v>0</v>
      </c>
      <c r="N34" s="72">
        <f t="shared" si="21"/>
        <v>0</v>
      </c>
      <c r="O34" s="31">
        <v>0</v>
      </c>
      <c r="P34" s="72">
        <f t="shared" si="19"/>
        <v>0</v>
      </c>
      <c r="Q34" s="32"/>
      <c r="R34" s="168"/>
      <c r="S34" s="169"/>
      <c r="T34" s="169"/>
      <c r="U34" s="169"/>
      <c r="V34" s="169"/>
      <c r="W34" s="170"/>
      <c r="X34" s="28"/>
    </row>
    <row r="35" spans="2:24" x14ac:dyDescent="0.35">
      <c r="B35" s="45"/>
      <c r="D35" s="46"/>
      <c r="E35" s="29"/>
      <c r="F35" s="36"/>
      <c r="G35" s="37"/>
      <c r="H35" s="2"/>
      <c r="I35" s="47"/>
      <c r="J35" s="30"/>
      <c r="K35" s="36"/>
      <c r="L35" s="37"/>
      <c r="M35" s="2"/>
      <c r="N35" s="2"/>
      <c r="O35" s="31"/>
      <c r="P35" s="2"/>
      <c r="Q35" s="32"/>
      <c r="R35" s="44"/>
      <c r="S35" s="33"/>
      <c r="T35" s="33"/>
      <c r="U35" s="33"/>
      <c r="V35" s="33"/>
      <c r="W35" s="40"/>
      <c r="X35" s="28"/>
    </row>
    <row r="36" spans="2:24" x14ac:dyDescent="0.35">
      <c r="B36" s="34"/>
      <c r="D36" s="165"/>
      <c r="E36" s="165"/>
      <c r="F36" s="165"/>
      <c r="G36" s="165"/>
      <c r="H36" s="165"/>
      <c r="I36" s="52"/>
      <c r="J36" s="30"/>
      <c r="K36" s="172" t="s">
        <v>11</v>
      </c>
      <c r="L36" s="173"/>
      <c r="M36" s="173"/>
      <c r="N36" s="173"/>
      <c r="O36" s="173"/>
      <c r="P36" s="57">
        <f>SUM(P6:P35)</f>
        <v>0</v>
      </c>
      <c r="Q36" s="58"/>
      <c r="R36" s="59"/>
      <c r="S36" s="59"/>
      <c r="T36" s="59"/>
      <c r="U36" s="59"/>
      <c r="V36" s="59"/>
      <c r="W36" s="60"/>
      <c r="X36" s="28"/>
    </row>
    <row r="37" spans="2:24" x14ac:dyDescent="0.35">
      <c r="B37" s="34"/>
      <c r="D37" s="165"/>
      <c r="E37" s="165"/>
      <c r="F37" s="165"/>
      <c r="G37" s="165"/>
      <c r="H37" s="165"/>
      <c r="I37" s="52"/>
      <c r="J37" s="30"/>
      <c r="K37" s="174" t="s">
        <v>15</v>
      </c>
      <c r="L37" s="175"/>
      <c r="M37" s="175"/>
      <c r="N37" s="175"/>
      <c r="O37" s="175"/>
      <c r="P37" s="48">
        <f>+P36*25%</f>
        <v>0</v>
      </c>
      <c r="Q37" s="49"/>
      <c r="R37" s="50"/>
      <c r="S37" s="50"/>
      <c r="T37" s="50"/>
      <c r="U37" s="50"/>
      <c r="V37" s="50"/>
      <c r="W37" s="61"/>
      <c r="X37" s="28"/>
    </row>
    <row r="38" spans="2:24" x14ac:dyDescent="0.35">
      <c r="B38" s="34"/>
      <c r="D38" s="165"/>
      <c r="E38" s="165"/>
      <c r="F38" s="165"/>
      <c r="G38" s="165"/>
      <c r="H38" s="165"/>
      <c r="I38" s="52">
        <v>0</v>
      </c>
      <c r="J38" s="30"/>
      <c r="K38" s="174" t="s">
        <v>12</v>
      </c>
      <c r="L38" s="175"/>
      <c r="M38" s="175"/>
      <c r="N38" s="175"/>
      <c r="O38" s="175"/>
      <c r="P38" s="48">
        <f>SUM(P36:P37)</f>
        <v>0</v>
      </c>
      <c r="Q38" s="49"/>
      <c r="R38" s="50"/>
      <c r="S38" s="50"/>
      <c r="T38" s="50"/>
      <c r="U38" s="50"/>
      <c r="V38" s="50"/>
      <c r="W38" s="61"/>
      <c r="X38" s="28"/>
    </row>
    <row r="39" spans="2:24" x14ac:dyDescent="0.35">
      <c r="B39" s="34"/>
      <c r="D39" s="167"/>
      <c r="E39" s="167"/>
      <c r="F39" s="167"/>
      <c r="G39" s="167"/>
      <c r="H39" s="167"/>
      <c r="I39" s="53">
        <f>+I38*19%</f>
        <v>0</v>
      </c>
      <c r="J39" s="41"/>
      <c r="K39" s="176" t="s">
        <v>14</v>
      </c>
      <c r="L39" s="177"/>
      <c r="M39" s="177"/>
      <c r="N39" s="177"/>
      <c r="O39" s="177"/>
      <c r="P39" s="51">
        <f>+P36*19%</f>
        <v>0</v>
      </c>
      <c r="Q39" s="49"/>
      <c r="R39" s="50"/>
      <c r="S39" s="50"/>
      <c r="T39" s="50"/>
      <c r="U39" s="50"/>
      <c r="V39" s="50"/>
      <c r="W39" s="61"/>
      <c r="X39" s="28"/>
    </row>
    <row r="40" spans="2:24" x14ac:dyDescent="0.35">
      <c r="B40" s="34"/>
      <c r="D40" s="165"/>
      <c r="E40" s="165"/>
      <c r="F40" s="165"/>
      <c r="G40" s="165"/>
      <c r="H40" s="165"/>
      <c r="I40" s="52">
        <f>SUM(I38:I39)</f>
        <v>0</v>
      </c>
      <c r="J40" s="30"/>
      <c r="K40" s="178" t="s">
        <v>13</v>
      </c>
      <c r="L40" s="179"/>
      <c r="M40" s="179"/>
      <c r="N40" s="179"/>
      <c r="O40" s="179"/>
      <c r="P40" s="55">
        <f>SUM(P38:P39)</f>
        <v>0</v>
      </c>
      <c r="Q40" s="56"/>
      <c r="R40" s="50"/>
      <c r="S40" s="50"/>
      <c r="T40" s="50"/>
      <c r="U40" s="50"/>
      <c r="V40" s="50"/>
      <c r="W40" s="61"/>
      <c r="X40" s="28"/>
    </row>
    <row r="41" spans="2:24" x14ac:dyDescent="0.35">
      <c r="B41" s="34"/>
      <c r="D41" s="171"/>
      <c r="E41" s="171"/>
      <c r="F41" s="171"/>
      <c r="G41" s="171"/>
      <c r="H41" s="171"/>
      <c r="I41" s="54"/>
      <c r="J41" s="1"/>
      <c r="K41" s="180"/>
      <c r="L41" s="181"/>
      <c r="M41" s="181"/>
      <c r="N41" s="181"/>
      <c r="O41" s="181"/>
      <c r="P41" s="62"/>
      <c r="Q41" s="63"/>
      <c r="R41" s="63"/>
      <c r="S41" s="63"/>
      <c r="T41" s="64"/>
      <c r="U41" s="64"/>
      <c r="V41" s="64"/>
      <c r="W41" s="65"/>
      <c r="X41" s="28"/>
    </row>
    <row r="42" spans="2:24" x14ac:dyDescent="0.35">
      <c r="B42" s="34"/>
      <c r="D42" s="35"/>
      <c r="E42" s="29"/>
      <c r="F42" s="36"/>
      <c r="G42" s="37"/>
      <c r="H42" s="2"/>
      <c r="I42" s="2"/>
      <c r="J42" s="30"/>
      <c r="K42" s="38"/>
      <c r="L42" s="39"/>
      <c r="M42" s="3"/>
      <c r="N42" s="3"/>
      <c r="O42" s="31"/>
      <c r="P42" s="3"/>
      <c r="Q42" s="32"/>
      <c r="R42" s="33"/>
      <c r="S42" s="33"/>
      <c r="T42" s="33"/>
      <c r="U42" s="33"/>
      <c r="V42" s="33"/>
      <c r="W42" s="40"/>
      <c r="X42" s="28"/>
    </row>
    <row r="43" spans="2:24" x14ac:dyDescent="0.35">
      <c r="B43" s="34"/>
      <c r="D43" s="35"/>
      <c r="E43" s="29"/>
      <c r="F43" s="36"/>
      <c r="G43" s="37"/>
      <c r="H43" s="2"/>
      <c r="I43" s="2"/>
      <c r="J43" s="30"/>
      <c r="K43" s="38"/>
      <c r="L43" s="39"/>
      <c r="M43" s="3"/>
      <c r="N43" s="3"/>
      <c r="O43" s="31"/>
      <c r="P43" s="3"/>
      <c r="Q43" s="32"/>
      <c r="R43" s="33"/>
      <c r="S43" s="33"/>
      <c r="T43" s="33"/>
      <c r="U43" s="33"/>
      <c r="V43" s="33"/>
      <c r="W43" s="40"/>
      <c r="X43" s="28"/>
    </row>
    <row r="44" spans="2:24" x14ac:dyDescent="0.35">
      <c r="I44" s="42"/>
      <c r="P44" s="43"/>
    </row>
  </sheetData>
  <mergeCells count="35">
    <mergeCell ref="R7:W7"/>
    <mergeCell ref="R30:V30"/>
    <mergeCell ref="R34:W34"/>
    <mergeCell ref="R25:W25"/>
    <mergeCell ref="R27:W27"/>
    <mergeCell ref="R29:W29"/>
    <mergeCell ref="R15:W15"/>
    <mergeCell ref="R16:W16"/>
    <mergeCell ref="R18:W18"/>
    <mergeCell ref="R20:W20"/>
    <mergeCell ref="R24:W24"/>
    <mergeCell ref="R32:V32"/>
    <mergeCell ref="D41:H41"/>
    <mergeCell ref="K36:O36"/>
    <mergeCell ref="K37:O37"/>
    <mergeCell ref="K38:O38"/>
    <mergeCell ref="K39:O39"/>
    <mergeCell ref="K40:O40"/>
    <mergeCell ref="K41:O41"/>
    <mergeCell ref="F2:I2"/>
    <mergeCell ref="K2:P2"/>
    <mergeCell ref="D40:H40"/>
    <mergeCell ref="R5:V5"/>
    <mergeCell ref="D36:H36"/>
    <mergeCell ref="D37:H37"/>
    <mergeCell ref="D38:H38"/>
    <mergeCell ref="D39:H39"/>
    <mergeCell ref="R6:W6"/>
    <mergeCell ref="R12:V12"/>
    <mergeCell ref="R21:V21"/>
    <mergeCell ref="R11:W11"/>
    <mergeCell ref="R10:W10"/>
    <mergeCell ref="R9:W9"/>
    <mergeCell ref="R8:W8"/>
    <mergeCell ref="R31:W31"/>
  </mergeCells>
  <pageMargins left="0.7" right="0.7" top="0.75" bottom="0.75" header="0.3" footer="0.3"/>
  <pageSetup orientation="portrait" r:id="rId1"/>
  <ignoredErrors>
    <ignoredError sqref="P3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25"/>
  <sheetViews>
    <sheetView tabSelected="1" zoomScaleNormal="100" workbookViewId="0">
      <selection activeCell="H19" sqref="H19"/>
    </sheetView>
  </sheetViews>
  <sheetFormatPr baseColWidth="10" defaultColWidth="9.1796875" defaultRowHeight="13.5" x14ac:dyDescent="0.35"/>
  <cols>
    <col min="1" max="1" width="3.54296875" style="73" customWidth="1"/>
    <col min="2" max="2" width="5" style="73" bestFit="1" customWidth="1"/>
    <col min="3" max="3" width="37.26953125" style="73" customWidth="1"/>
    <col min="4" max="4" width="5.1796875" style="73" hidden="1" customWidth="1"/>
    <col min="5" max="5" width="11" style="73" hidden="1" customWidth="1"/>
    <col min="6" max="6" width="10.7265625" style="73" hidden="1" customWidth="1"/>
    <col min="7" max="7" width="12.7265625" style="73" hidden="1" customWidth="1"/>
    <col min="8" max="8" width="6" style="73" customWidth="1"/>
    <col min="9" max="9" width="12.7265625" style="73" customWidth="1"/>
    <col min="10" max="10" width="9.54296875" style="73" bestFit="1" customWidth="1"/>
    <col min="11" max="11" width="9.1796875" style="73" customWidth="1"/>
    <col min="12" max="12" width="14.7265625" style="73" customWidth="1"/>
    <col min="13" max="13" width="40.54296875" style="73" bestFit="1" customWidth="1"/>
    <col min="14" max="16" width="0.81640625" style="73" customWidth="1"/>
    <col min="17" max="17" width="237" style="73" bestFit="1" customWidth="1"/>
    <col min="18" max="254" width="9.1796875" style="73"/>
    <col min="255" max="255" width="13.453125" style="73" bestFit="1" customWidth="1"/>
    <col min="256" max="256" width="4.453125" style="73" customWidth="1"/>
    <col min="257" max="257" width="31.81640625" style="73" bestFit="1" customWidth="1"/>
    <col min="258" max="258" width="5.1796875" style="73" bestFit="1" customWidth="1"/>
    <col min="259" max="259" width="11" style="73" bestFit="1" customWidth="1"/>
    <col min="260" max="260" width="10.7265625" style="73" bestFit="1" customWidth="1"/>
    <col min="261" max="261" width="12.7265625" style="73" bestFit="1" customWidth="1"/>
    <col min="262" max="262" width="6" style="73" customWidth="1"/>
    <col min="263" max="264" width="12.7265625" style="73" customWidth="1"/>
    <col min="265" max="265" width="9.1796875" style="73"/>
    <col min="266" max="266" width="12.7265625" style="73" bestFit="1" customWidth="1"/>
    <col min="267" max="267" width="0" style="73" hidden="1" customWidth="1"/>
    <col min="268" max="268" width="9.81640625" style="73" customWidth="1"/>
    <col min="269" max="269" width="27.54296875" style="73" bestFit="1" customWidth="1"/>
    <col min="270" max="272" width="0.81640625" style="73" customWidth="1"/>
    <col min="273" max="273" width="237" style="73" bestFit="1" customWidth="1"/>
    <col min="274" max="510" width="9.1796875" style="73"/>
    <col min="511" max="511" width="13.453125" style="73" bestFit="1" customWidth="1"/>
    <col min="512" max="512" width="4.453125" style="73" customWidth="1"/>
    <col min="513" max="513" width="31.81640625" style="73" bestFit="1" customWidth="1"/>
    <col min="514" max="514" width="5.1796875" style="73" bestFit="1" customWidth="1"/>
    <col min="515" max="515" width="11" style="73" bestFit="1" customWidth="1"/>
    <col min="516" max="516" width="10.7265625" style="73" bestFit="1" customWidth="1"/>
    <col min="517" max="517" width="12.7265625" style="73" bestFit="1" customWidth="1"/>
    <col min="518" max="518" width="6" style="73" customWidth="1"/>
    <col min="519" max="520" width="12.7265625" style="73" customWidth="1"/>
    <col min="521" max="521" width="9.1796875" style="73"/>
    <col min="522" max="522" width="12.7265625" style="73" bestFit="1" customWidth="1"/>
    <col min="523" max="523" width="0" style="73" hidden="1" customWidth="1"/>
    <col min="524" max="524" width="9.81640625" style="73" customWidth="1"/>
    <col min="525" max="525" width="27.54296875" style="73" bestFit="1" customWidth="1"/>
    <col min="526" max="528" width="0.81640625" style="73" customWidth="1"/>
    <col min="529" max="529" width="237" style="73" bestFit="1" customWidth="1"/>
    <col min="530" max="766" width="9.1796875" style="73"/>
    <col min="767" max="767" width="13.453125" style="73" bestFit="1" customWidth="1"/>
    <col min="768" max="768" width="4.453125" style="73" customWidth="1"/>
    <col min="769" max="769" width="31.81640625" style="73" bestFit="1" customWidth="1"/>
    <col min="770" max="770" width="5.1796875" style="73" bestFit="1" customWidth="1"/>
    <col min="771" max="771" width="11" style="73" bestFit="1" customWidth="1"/>
    <col min="772" max="772" width="10.7265625" style="73" bestFit="1" customWidth="1"/>
    <col min="773" max="773" width="12.7265625" style="73" bestFit="1" customWidth="1"/>
    <col min="774" max="774" width="6" style="73" customWidth="1"/>
    <col min="775" max="776" width="12.7265625" style="73" customWidth="1"/>
    <col min="777" max="777" width="9.1796875" style="73"/>
    <col min="778" max="778" width="12.7265625" style="73" bestFit="1" customWidth="1"/>
    <col min="779" max="779" width="0" style="73" hidden="1" customWidth="1"/>
    <col min="780" max="780" width="9.81640625" style="73" customWidth="1"/>
    <col min="781" max="781" width="27.54296875" style="73" bestFit="1" customWidth="1"/>
    <col min="782" max="784" width="0.81640625" style="73" customWidth="1"/>
    <col min="785" max="785" width="237" style="73" bestFit="1" customWidth="1"/>
    <col min="786" max="1022" width="9.1796875" style="73"/>
    <col min="1023" max="1023" width="13.453125" style="73" bestFit="1" customWidth="1"/>
    <col min="1024" max="1024" width="4.453125" style="73" customWidth="1"/>
    <col min="1025" max="1025" width="31.81640625" style="73" bestFit="1" customWidth="1"/>
    <col min="1026" max="1026" width="5.1796875" style="73" bestFit="1" customWidth="1"/>
    <col min="1027" max="1027" width="11" style="73" bestFit="1" customWidth="1"/>
    <col min="1028" max="1028" width="10.7265625" style="73" bestFit="1" customWidth="1"/>
    <col min="1029" max="1029" width="12.7265625" style="73" bestFit="1" customWidth="1"/>
    <col min="1030" max="1030" width="6" style="73" customWidth="1"/>
    <col min="1031" max="1032" width="12.7265625" style="73" customWidth="1"/>
    <col min="1033" max="1033" width="9.1796875" style="73"/>
    <col min="1034" max="1034" width="12.7265625" style="73" bestFit="1" customWidth="1"/>
    <col min="1035" max="1035" width="0" style="73" hidden="1" customWidth="1"/>
    <col min="1036" max="1036" width="9.81640625" style="73" customWidth="1"/>
    <col min="1037" max="1037" width="27.54296875" style="73" bestFit="1" customWidth="1"/>
    <col min="1038" max="1040" width="0.81640625" style="73" customWidth="1"/>
    <col min="1041" max="1041" width="237" style="73" bestFit="1" customWidth="1"/>
    <col min="1042" max="1278" width="9.1796875" style="73"/>
    <col min="1279" max="1279" width="13.453125" style="73" bestFit="1" customWidth="1"/>
    <col min="1280" max="1280" width="4.453125" style="73" customWidth="1"/>
    <col min="1281" max="1281" width="31.81640625" style="73" bestFit="1" customWidth="1"/>
    <col min="1282" max="1282" width="5.1796875" style="73" bestFit="1" customWidth="1"/>
    <col min="1283" max="1283" width="11" style="73" bestFit="1" customWidth="1"/>
    <col min="1284" max="1284" width="10.7265625" style="73" bestFit="1" customWidth="1"/>
    <col min="1285" max="1285" width="12.7265625" style="73" bestFit="1" customWidth="1"/>
    <col min="1286" max="1286" width="6" style="73" customWidth="1"/>
    <col min="1287" max="1288" width="12.7265625" style="73" customWidth="1"/>
    <col min="1289" max="1289" width="9.1796875" style="73"/>
    <col min="1290" max="1290" width="12.7265625" style="73" bestFit="1" customWidth="1"/>
    <col min="1291" max="1291" width="0" style="73" hidden="1" customWidth="1"/>
    <col min="1292" max="1292" width="9.81640625" style="73" customWidth="1"/>
    <col min="1293" max="1293" width="27.54296875" style="73" bestFit="1" customWidth="1"/>
    <col min="1294" max="1296" width="0.81640625" style="73" customWidth="1"/>
    <col min="1297" max="1297" width="237" style="73" bestFit="1" customWidth="1"/>
    <col min="1298" max="1534" width="9.1796875" style="73"/>
    <col min="1535" max="1535" width="13.453125" style="73" bestFit="1" customWidth="1"/>
    <col min="1536" max="1536" width="4.453125" style="73" customWidth="1"/>
    <col min="1537" max="1537" width="31.81640625" style="73" bestFit="1" customWidth="1"/>
    <col min="1538" max="1538" width="5.1796875" style="73" bestFit="1" customWidth="1"/>
    <col min="1539" max="1539" width="11" style="73" bestFit="1" customWidth="1"/>
    <col min="1540" max="1540" width="10.7265625" style="73" bestFit="1" customWidth="1"/>
    <col min="1541" max="1541" width="12.7265625" style="73" bestFit="1" customWidth="1"/>
    <col min="1542" max="1542" width="6" style="73" customWidth="1"/>
    <col min="1543" max="1544" width="12.7265625" style="73" customWidth="1"/>
    <col min="1545" max="1545" width="9.1796875" style="73"/>
    <col min="1546" max="1546" width="12.7265625" style="73" bestFit="1" customWidth="1"/>
    <col min="1547" max="1547" width="0" style="73" hidden="1" customWidth="1"/>
    <col min="1548" max="1548" width="9.81640625" style="73" customWidth="1"/>
    <col min="1549" max="1549" width="27.54296875" style="73" bestFit="1" customWidth="1"/>
    <col min="1550" max="1552" width="0.81640625" style="73" customWidth="1"/>
    <col min="1553" max="1553" width="237" style="73" bestFit="1" customWidth="1"/>
    <col min="1554" max="1790" width="9.1796875" style="73"/>
    <col min="1791" max="1791" width="13.453125" style="73" bestFit="1" customWidth="1"/>
    <col min="1792" max="1792" width="4.453125" style="73" customWidth="1"/>
    <col min="1793" max="1793" width="31.81640625" style="73" bestFit="1" customWidth="1"/>
    <col min="1794" max="1794" width="5.1796875" style="73" bestFit="1" customWidth="1"/>
    <col min="1795" max="1795" width="11" style="73" bestFit="1" customWidth="1"/>
    <col min="1796" max="1796" width="10.7265625" style="73" bestFit="1" customWidth="1"/>
    <col min="1797" max="1797" width="12.7265625" style="73" bestFit="1" customWidth="1"/>
    <col min="1798" max="1798" width="6" style="73" customWidth="1"/>
    <col min="1799" max="1800" width="12.7265625" style="73" customWidth="1"/>
    <col min="1801" max="1801" width="9.1796875" style="73"/>
    <col min="1802" max="1802" width="12.7265625" style="73" bestFit="1" customWidth="1"/>
    <col min="1803" max="1803" width="0" style="73" hidden="1" customWidth="1"/>
    <col min="1804" max="1804" width="9.81640625" style="73" customWidth="1"/>
    <col min="1805" max="1805" width="27.54296875" style="73" bestFit="1" customWidth="1"/>
    <col min="1806" max="1808" width="0.81640625" style="73" customWidth="1"/>
    <col min="1809" max="1809" width="237" style="73" bestFit="1" customWidth="1"/>
    <col min="1810" max="2046" width="9.1796875" style="73"/>
    <col min="2047" max="2047" width="13.453125" style="73" bestFit="1" customWidth="1"/>
    <col min="2048" max="2048" width="4.453125" style="73" customWidth="1"/>
    <col min="2049" max="2049" width="31.81640625" style="73" bestFit="1" customWidth="1"/>
    <col min="2050" max="2050" width="5.1796875" style="73" bestFit="1" customWidth="1"/>
    <col min="2051" max="2051" width="11" style="73" bestFit="1" customWidth="1"/>
    <col min="2052" max="2052" width="10.7265625" style="73" bestFit="1" customWidth="1"/>
    <col min="2053" max="2053" width="12.7265625" style="73" bestFit="1" customWidth="1"/>
    <col min="2054" max="2054" width="6" style="73" customWidth="1"/>
    <col min="2055" max="2056" width="12.7265625" style="73" customWidth="1"/>
    <col min="2057" max="2057" width="9.1796875" style="73"/>
    <col min="2058" max="2058" width="12.7265625" style="73" bestFit="1" customWidth="1"/>
    <col min="2059" max="2059" width="0" style="73" hidden="1" customWidth="1"/>
    <col min="2060" max="2060" width="9.81640625" style="73" customWidth="1"/>
    <col min="2061" max="2061" width="27.54296875" style="73" bestFit="1" customWidth="1"/>
    <col min="2062" max="2064" width="0.81640625" style="73" customWidth="1"/>
    <col min="2065" max="2065" width="237" style="73" bestFit="1" customWidth="1"/>
    <col min="2066" max="2302" width="9.1796875" style="73"/>
    <col min="2303" max="2303" width="13.453125" style="73" bestFit="1" customWidth="1"/>
    <col min="2304" max="2304" width="4.453125" style="73" customWidth="1"/>
    <col min="2305" max="2305" width="31.81640625" style="73" bestFit="1" customWidth="1"/>
    <col min="2306" max="2306" width="5.1796875" style="73" bestFit="1" customWidth="1"/>
    <col min="2307" max="2307" width="11" style="73" bestFit="1" customWidth="1"/>
    <col min="2308" max="2308" width="10.7265625" style="73" bestFit="1" customWidth="1"/>
    <col min="2309" max="2309" width="12.7265625" style="73" bestFit="1" customWidth="1"/>
    <col min="2310" max="2310" width="6" style="73" customWidth="1"/>
    <col min="2311" max="2312" width="12.7265625" style="73" customWidth="1"/>
    <col min="2313" max="2313" width="9.1796875" style="73"/>
    <col min="2314" max="2314" width="12.7265625" style="73" bestFit="1" customWidth="1"/>
    <col min="2315" max="2315" width="0" style="73" hidden="1" customWidth="1"/>
    <col min="2316" max="2316" width="9.81640625" style="73" customWidth="1"/>
    <col min="2317" max="2317" width="27.54296875" style="73" bestFit="1" customWidth="1"/>
    <col min="2318" max="2320" width="0.81640625" style="73" customWidth="1"/>
    <col min="2321" max="2321" width="237" style="73" bestFit="1" customWidth="1"/>
    <col min="2322" max="2558" width="9.1796875" style="73"/>
    <col min="2559" max="2559" width="13.453125" style="73" bestFit="1" customWidth="1"/>
    <col min="2560" max="2560" width="4.453125" style="73" customWidth="1"/>
    <col min="2561" max="2561" width="31.81640625" style="73" bestFit="1" customWidth="1"/>
    <col min="2562" max="2562" width="5.1796875" style="73" bestFit="1" customWidth="1"/>
    <col min="2563" max="2563" width="11" style="73" bestFit="1" customWidth="1"/>
    <col min="2564" max="2564" width="10.7265625" style="73" bestFit="1" customWidth="1"/>
    <col min="2565" max="2565" width="12.7265625" style="73" bestFit="1" customWidth="1"/>
    <col min="2566" max="2566" width="6" style="73" customWidth="1"/>
    <col min="2567" max="2568" width="12.7265625" style="73" customWidth="1"/>
    <col min="2569" max="2569" width="9.1796875" style="73"/>
    <col min="2570" max="2570" width="12.7265625" style="73" bestFit="1" customWidth="1"/>
    <col min="2571" max="2571" width="0" style="73" hidden="1" customWidth="1"/>
    <col min="2572" max="2572" width="9.81640625" style="73" customWidth="1"/>
    <col min="2573" max="2573" width="27.54296875" style="73" bestFit="1" customWidth="1"/>
    <col min="2574" max="2576" width="0.81640625" style="73" customWidth="1"/>
    <col min="2577" max="2577" width="237" style="73" bestFit="1" customWidth="1"/>
    <col min="2578" max="2814" width="9.1796875" style="73"/>
    <col min="2815" max="2815" width="13.453125" style="73" bestFit="1" customWidth="1"/>
    <col min="2816" max="2816" width="4.453125" style="73" customWidth="1"/>
    <col min="2817" max="2817" width="31.81640625" style="73" bestFit="1" customWidth="1"/>
    <col min="2818" max="2818" width="5.1796875" style="73" bestFit="1" customWidth="1"/>
    <col min="2819" max="2819" width="11" style="73" bestFit="1" customWidth="1"/>
    <col min="2820" max="2820" width="10.7265625" style="73" bestFit="1" customWidth="1"/>
    <col min="2821" max="2821" width="12.7265625" style="73" bestFit="1" customWidth="1"/>
    <col min="2822" max="2822" width="6" style="73" customWidth="1"/>
    <col min="2823" max="2824" width="12.7265625" style="73" customWidth="1"/>
    <col min="2825" max="2825" width="9.1796875" style="73"/>
    <col min="2826" max="2826" width="12.7265625" style="73" bestFit="1" customWidth="1"/>
    <col min="2827" max="2827" width="0" style="73" hidden="1" customWidth="1"/>
    <col min="2828" max="2828" width="9.81640625" style="73" customWidth="1"/>
    <col min="2829" max="2829" width="27.54296875" style="73" bestFit="1" customWidth="1"/>
    <col min="2830" max="2832" width="0.81640625" style="73" customWidth="1"/>
    <col min="2833" max="2833" width="237" style="73" bestFit="1" customWidth="1"/>
    <col min="2834" max="3070" width="9.1796875" style="73"/>
    <col min="3071" max="3071" width="13.453125" style="73" bestFit="1" customWidth="1"/>
    <col min="3072" max="3072" width="4.453125" style="73" customWidth="1"/>
    <col min="3073" max="3073" width="31.81640625" style="73" bestFit="1" customWidth="1"/>
    <col min="3074" max="3074" width="5.1796875" style="73" bestFit="1" customWidth="1"/>
    <col min="3075" max="3075" width="11" style="73" bestFit="1" customWidth="1"/>
    <col min="3076" max="3076" width="10.7265625" style="73" bestFit="1" customWidth="1"/>
    <col min="3077" max="3077" width="12.7265625" style="73" bestFit="1" customWidth="1"/>
    <col min="3078" max="3078" width="6" style="73" customWidth="1"/>
    <col min="3079" max="3080" width="12.7265625" style="73" customWidth="1"/>
    <col min="3081" max="3081" width="9.1796875" style="73"/>
    <col min="3082" max="3082" width="12.7265625" style="73" bestFit="1" customWidth="1"/>
    <col min="3083" max="3083" width="0" style="73" hidden="1" customWidth="1"/>
    <col min="3084" max="3084" width="9.81640625" style="73" customWidth="1"/>
    <col min="3085" max="3085" width="27.54296875" style="73" bestFit="1" customWidth="1"/>
    <col min="3086" max="3088" width="0.81640625" style="73" customWidth="1"/>
    <col min="3089" max="3089" width="237" style="73" bestFit="1" customWidth="1"/>
    <col min="3090" max="3326" width="9.1796875" style="73"/>
    <col min="3327" max="3327" width="13.453125" style="73" bestFit="1" customWidth="1"/>
    <col min="3328" max="3328" width="4.453125" style="73" customWidth="1"/>
    <col min="3329" max="3329" width="31.81640625" style="73" bestFit="1" customWidth="1"/>
    <col min="3330" max="3330" width="5.1796875" style="73" bestFit="1" customWidth="1"/>
    <col min="3331" max="3331" width="11" style="73" bestFit="1" customWidth="1"/>
    <col min="3332" max="3332" width="10.7265625" style="73" bestFit="1" customWidth="1"/>
    <col min="3333" max="3333" width="12.7265625" style="73" bestFit="1" customWidth="1"/>
    <col min="3334" max="3334" width="6" style="73" customWidth="1"/>
    <col min="3335" max="3336" width="12.7265625" style="73" customWidth="1"/>
    <col min="3337" max="3337" width="9.1796875" style="73"/>
    <col min="3338" max="3338" width="12.7265625" style="73" bestFit="1" customWidth="1"/>
    <col min="3339" max="3339" width="0" style="73" hidden="1" customWidth="1"/>
    <col min="3340" max="3340" width="9.81640625" style="73" customWidth="1"/>
    <col min="3341" max="3341" width="27.54296875" style="73" bestFit="1" customWidth="1"/>
    <col min="3342" max="3344" width="0.81640625" style="73" customWidth="1"/>
    <col min="3345" max="3345" width="237" style="73" bestFit="1" customWidth="1"/>
    <col min="3346" max="3582" width="9.1796875" style="73"/>
    <col min="3583" max="3583" width="13.453125" style="73" bestFit="1" customWidth="1"/>
    <col min="3584" max="3584" width="4.453125" style="73" customWidth="1"/>
    <col min="3585" max="3585" width="31.81640625" style="73" bestFit="1" customWidth="1"/>
    <col min="3586" max="3586" width="5.1796875" style="73" bestFit="1" customWidth="1"/>
    <col min="3587" max="3587" width="11" style="73" bestFit="1" customWidth="1"/>
    <col min="3588" max="3588" width="10.7265625" style="73" bestFit="1" customWidth="1"/>
    <col min="3589" max="3589" width="12.7265625" style="73" bestFit="1" customWidth="1"/>
    <col min="3590" max="3590" width="6" style="73" customWidth="1"/>
    <col min="3591" max="3592" width="12.7265625" style="73" customWidth="1"/>
    <col min="3593" max="3593" width="9.1796875" style="73"/>
    <col min="3594" max="3594" width="12.7265625" style="73" bestFit="1" customWidth="1"/>
    <col min="3595" max="3595" width="0" style="73" hidden="1" customWidth="1"/>
    <col min="3596" max="3596" width="9.81640625" style="73" customWidth="1"/>
    <col min="3597" max="3597" width="27.54296875" style="73" bestFit="1" customWidth="1"/>
    <col min="3598" max="3600" width="0.81640625" style="73" customWidth="1"/>
    <col min="3601" max="3601" width="237" style="73" bestFit="1" customWidth="1"/>
    <col min="3602" max="3838" width="9.1796875" style="73"/>
    <col min="3839" max="3839" width="13.453125" style="73" bestFit="1" customWidth="1"/>
    <col min="3840" max="3840" width="4.453125" style="73" customWidth="1"/>
    <col min="3841" max="3841" width="31.81640625" style="73" bestFit="1" customWidth="1"/>
    <col min="3842" max="3842" width="5.1796875" style="73" bestFit="1" customWidth="1"/>
    <col min="3843" max="3843" width="11" style="73" bestFit="1" customWidth="1"/>
    <col min="3844" max="3844" width="10.7265625" style="73" bestFit="1" customWidth="1"/>
    <col min="3845" max="3845" width="12.7265625" style="73" bestFit="1" customWidth="1"/>
    <col min="3846" max="3846" width="6" style="73" customWidth="1"/>
    <col min="3847" max="3848" width="12.7265625" style="73" customWidth="1"/>
    <col min="3849" max="3849" width="9.1796875" style="73"/>
    <col min="3850" max="3850" width="12.7265625" style="73" bestFit="1" customWidth="1"/>
    <col min="3851" max="3851" width="0" style="73" hidden="1" customWidth="1"/>
    <col min="3852" max="3852" width="9.81640625" style="73" customWidth="1"/>
    <col min="3853" max="3853" width="27.54296875" style="73" bestFit="1" customWidth="1"/>
    <col min="3854" max="3856" width="0.81640625" style="73" customWidth="1"/>
    <col min="3857" max="3857" width="237" style="73" bestFit="1" customWidth="1"/>
    <col min="3858" max="4094" width="9.1796875" style="73"/>
    <col min="4095" max="4095" width="13.453125" style="73" bestFit="1" customWidth="1"/>
    <col min="4096" max="4096" width="4.453125" style="73" customWidth="1"/>
    <col min="4097" max="4097" width="31.81640625" style="73" bestFit="1" customWidth="1"/>
    <col min="4098" max="4098" width="5.1796875" style="73" bestFit="1" customWidth="1"/>
    <col min="4099" max="4099" width="11" style="73" bestFit="1" customWidth="1"/>
    <col min="4100" max="4100" width="10.7265625" style="73" bestFit="1" customWidth="1"/>
    <col min="4101" max="4101" width="12.7265625" style="73" bestFit="1" customWidth="1"/>
    <col min="4102" max="4102" width="6" style="73" customWidth="1"/>
    <col min="4103" max="4104" width="12.7265625" style="73" customWidth="1"/>
    <col min="4105" max="4105" width="9.1796875" style="73"/>
    <col min="4106" max="4106" width="12.7265625" style="73" bestFit="1" customWidth="1"/>
    <col min="4107" max="4107" width="0" style="73" hidden="1" customWidth="1"/>
    <col min="4108" max="4108" width="9.81640625" style="73" customWidth="1"/>
    <col min="4109" max="4109" width="27.54296875" style="73" bestFit="1" customWidth="1"/>
    <col min="4110" max="4112" width="0.81640625" style="73" customWidth="1"/>
    <col min="4113" max="4113" width="237" style="73" bestFit="1" customWidth="1"/>
    <col min="4114" max="4350" width="9.1796875" style="73"/>
    <col min="4351" max="4351" width="13.453125" style="73" bestFit="1" customWidth="1"/>
    <col min="4352" max="4352" width="4.453125" style="73" customWidth="1"/>
    <col min="4353" max="4353" width="31.81640625" style="73" bestFit="1" customWidth="1"/>
    <col min="4354" max="4354" width="5.1796875" style="73" bestFit="1" customWidth="1"/>
    <col min="4355" max="4355" width="11" style="73" bestFit="1" customWidth="1"/>
    <col min="4356" max="4356" width="10.7265625" style="73" bestFit="1" customWidth="1"/>
    <col min="4357" max="4357" width="12.7265625" style="73" bestFit="1" customWidth="1"/>
    <col min="4358" max="4358" width="6" style="73" customWidth="1"/>
    <col min="4359" max="4360" width="12.7265625" style="73" customWidth="1"/>
    <col min="4361" max="4361" width="9.1796875" style="73"/>
    <col min="4362" max="4362" width="12.7265625" style="73" bestFit="1" customWidth="1"/>
    <col min="4363" max="4363" width="0" style="73" hidden="1" customWidth="1"/>
    <col min="4364" max="4364" width="9.81640625" style="73" customWidth="1"/>
    <col min="4365" max="4365" width="27.54296875" style="73" bestFit="1" customWidth="1"/>
    <col min="4366" max="4368" width="0.81640625" style="73" customWidth="1"/>
    <col min="4369" max="4369" width="237" style="73" bestFit="1" customWidth="1"/>
    <col min="4370" max="4606" width="9.1796875" style="73"/>
    <col min="4607" max="4607" width="13.453125" style="73" bestFit="1" customWidth="1"/>
    <col min="4608" max="4608" width="4.453125" style="73" customWidth="1"/>
    <col min="4609" max="4609" width="31.81640625" style="73" bestFit="1" customWidth="1"/>
    <col min="4610" max="4610" width="5.1796875" style="73" bestFit="1" customWidth="1"/>
    <col min="4611" max="4611" width="11" style="73" bestFit="1" customWidth="1"/>
    <col min="4612" max="4612" width="10.7265625" style="73" bestFit="1" customWidth="1"/>
    <col min="4613" max="4613" width="12.7265625" style="73" bestFit="1" customWidth="1"/>
    <col min="4614" max="4614" width="6" style="73" customWidth="1"/>
    <col min="4615" max="4616" width="12.7265625" style="73" customWidth="1"/>
    <col min="4617" max="4617" width="9.1796875" style="73"/>
    <col min="4618" max="4618" width="12.7265625" style="73" bestFit="1" customWidth="1"/>
    <col min="4619" max="4619" width="0" style="73" hidden="1" customWidth="1"/>
    <col min="4620" max="4620" width="9.81640625" style="73" customWidth="1"/>
    <col min="4621" max="4621" width="27.54296875" style="73" bestFit="1" customWidth="1"/>
    <col min="4622" max="4624" width="0.81640625" style="73" customWidth="1"/>
    <col min="4625" max="4625" width="237" style="73" bestFit="1" customWidth="1"/>
    <col min="4626" max="4862" width="9.1796875" style="73"/>
    <col min="4863" max="4863" width="13.453125" style="73" bestFit="1" customWidth="1"/>
    <col min="4864" max="4864" width="4.453125" style="73" customWidth="1"/>
    <col min="4865" max="4865" width="31.81640625" style="73" bestFit="1" customWidth="1"/>
    <col min="4866" max="4866" width="5.1796875" style="73" bestFit="1" customWidth="1"/>
    <col min="4867" max="4867" width="11" style="73" bestFit="1" customWidth="1"/>
    <col min="4868" max="4868" width="10.7265625" style="73" bestFit="1" customWidth="1"/>
    <col min="4869" max="4869" width="12.7265625" style="73" bestFit="1" customWidth="1"/>
    <col min="4870" max="4870" width="6" style="73" customWidth="1"/>
    <col min="4871" max="4872" width="12.7265625" style="73" customWidth="1"/>
    <col min="4873" max="4873" width="9.1796875" style="73"/>
    <col min="4874" max="4874" width="12.7265625" style="73" bestFit="1" customWidth="1"/>
    <col min="4875" max="4875" width="0" style="73" hidden="1" customWidth="1"/>
    <col min="4876" max="4876" width="9.81640625" style="73" customWidth="1"/>
    <col min="4877" max="4877" width="27.54296875" style="73" bestFit="1" customWidth="1"/>
    <col min="4878" max="4880" width="0.81640625" style="73" customWidth="1"/>
    <col min="4881" max="4881" width="237" style="73" bestFit="1" customWidth="1"/>
    <col min="4882" max="5118" width="9.1796875" style="73"/>
    <col min="5119" max="5119" width="13.453125" style="73" bestFit="1" customWidth="1"/>
    <col min="5120" max="5120" width="4.453125" style="73" customWidth="1"/>
    <col min="5121" max="5121" width="31.81640625" style="73" bestFit="1" customWidth="1"/>
    <col min="5122" max="5122" width="5.1796875" style="73" bestFit="1" customWidth="1"/>
    <col min="5123" max="5123" width="11" style="73" bestFit="1" customWidth="1"/>
    <col min="5124" max="5124" width="10.7265625" style="73" bestFit="1" customWidth="1"/>
    <col min="5125" max="5125" width="12.7265625" style="73" bestFit="1" customWidth="1"/>
    <col min="5126" max="5126" width="6" style="73" customWidth="1"/>
    <col min="5127" max="5128" width="12.7265625" style="73" customWidth="1"/>
    <col min="5129" max="5129" width="9.1796875" style="73"/>
    <col min="5130" max="5130" width="12.7265625" style="73" bestFit="1" customWidth="1"/>
    <col min="5131" max="5131" width="0" style="73" hidden="1" customWidth="1"/>
    <col min="5132" max="5132" width="9.81640625" style="73" customWidth="1"/>
    <col min="5133" max="5133" width="27.54296875" style="73" bestFit="1" customWidth="1"/>
    <col min="5134" max="5136" width="0.81640625" style="73" customWidth="1"/>
    <col min="5137" max="5137" width="237" style="73" bestFit="1" customWidth="1"/>
    <col min="5138" max="5374" width="9.1796875" style="73"/>
    <col min="5375" max="5375" width="13.453125" style="73" bestFit="1" customWidth="1"/>
    <col min="5376" max="5376" width="4.453125" style="73" customWidth="1"/>
    <col min="5377" max="5377" width="31.81640625" style="73" bestFit="1" customWidth="1"/>
    <col min="5378" max="5378" width="5.1796875" style="73" bestFit="1" customWidth="1"/>
    <col min="5379" max="5379" width="11" style="73" bestFit="1" customWidth="1"/>
    <col min="5380" max="5380" width="10.7265625" style="73" bestFit="1" customWidth="1"/>
    <col min="5381" max="5381" width="12.7265625" style="73" bestFit="1" customWidth="1"/>
    <col min="5382" max="5382" width="6" style="73" customWidth="1"/>
    <col min="5383" max="5384" width="12.7265625" style="73" customWidth="1"/>
    <col min="5385" max="5385" width="9.1796875" style="73"/>
    <col min="5386" max="5386" width="12.7265625" style="73" bestFit="1" customWidth="1"/>
    <col min="5387" max="5387" width="0" style="73" hidden="1" customWidth="1"/>
    <col min="5388" max="5388" width="9.81640625" style="73" customWidth="1"/>
    <col min="5389" max="5389" width="27.54296875" style="73" bestFit="1" customWidth="1"/>
    <col min="5390" max="5392" width="0.81640625" style="73" customWidth="1"/>
    <col min="5393" max="5393" width="237" style="73" bestFit="1" customWidth="1"/>
    <col min="5394" max="5630" width="9.1796875" style="73"/>
    <col min="5631" max="5631" width="13.453125" style="73" bestFit="1" customWidth="1"/>
    <col min="5632" max="5632" width="4.453125" style="73" customWidth="1"/>
    <col min="5633" max="5633" width="31.81640625" style="73" bestFit="1" customWidth="1"/>
    <col min="5634" max="5634" width="5.1796875" style="73" bestFit="1" customWidth="1"/>
    <col min="5635" max="5635" width="11" style="73" bestFit="1" customWidth="1"/>
    <col min="5636" max="5636" width="10.7265625" style="73" bestFit="1" customWidth="1"/>
    <col min="5637" max="5637" width="12.7265625" style="73" bestFit="1" customWidth="1"/>
    <col min="5638" max="5638" width="6" style="73" customWidth="1"/>
    <col min="5639" max="5640" width="12.7265625" style="73" customWidth="1"/>
    <col min="5641" max="5641" width="9.1796875" style="73"/>
    <col min="5642" max="5642" width="12.7265625" style="73" bestFit="1" customWidth="1"/>
    <col min="5643" max="5643" width="0" style="73" hidden="1" customWidth="1"/>
    <col min="5644" max="5644" width="9.81640625" style="73" customWidth="1"/>
    <col min="5645" max="5645" width="27.54296875" style="73" bestFit="1" customWidth="1"/>
    <col min="5646" max="5648" width="0.81640625" style="73" customWidth="1"/>
    <col min="5649" max="5649" width="237" style="73" bestFit="1" customWidth="1"/>
    <col min="5650" max="5886" width="9.1796875" style="73"/>
    <col min="5887" max="5887" width="13.453125" style="73" bestFit="1" customWidth="1"/>
    <col min="5888" max="5888" width="4.453125" style="73" customWidth="1"/>
    <col min="5889" max="5889" width="31.81640625" style="73" bestFit="1" customWidth="1"/>
    <col min="5890" max="5890" width="5.1796875" style="73" bestFit="1" customWidth="1"/>
    <col min="5891" max="5891" width="11" style="73" bestFit="1" customWidth="1"/>
    <col min="5892" max="5892" width="10.7265625" style="73" bestFit="1" customWidth="1"/>
    <col min="5893" max="5893" width="12.7265625" style="73" bestFit="1" customWidth="1"/>
    <col min="5894" max="5894" width="6" style="73" customWidth="1"/>
    <col min="5895" max="5896" width="12.7265625" style="73" customWidth="1"/>
    <col min="5897" max="5897" width="9.1796875" style="73"/>
    <col min="5898" max="5898" width="12.7265625" style="73" bestFit="1" customWidth="1"/>
    <col min="5899" max="5899" width="0" style="73" hidden="1" customWidth="1"/>
    <col min="5900" max="5900" width="9.81640625" style="73" customWidth="1"/>
    <col min="5901" max="5901" width="27.54296875" style="73" bestFit="1" customWidth="1"/>
    <col min="5902" max="5904" width="0.81640625" style="73" customWidth="1"/>
    <col min="5905" max="5905" width="237" style="73" bestFit="1" customWidth="1"/>
    <col min="5906" max="6142" width="9.1796875" style="73"/>
    <col min="6143" max="6143" width="13.453125" style="73" bestFit="1" customWidth="1"/>
    <col min="6144" max="6144" width="4.453125" style="73" customWidth="1"/>
    <col min="6145" max="6145" width="31.81640625" style="73" bestFit="1" customWidth="1"/>
    <col min="6146" max="6146" width="5.1796875" style="73" bestFit="1" customWidth="1"/>
    <col min="6147" max="6147" width="11" style="73" bestFit="1" customWidth="1"/>
    <col min="6148" max="6148" width="10.7265625" style="73" bestFit="1" customWidth="1"/>
    <col min="6149" max="6149" width="12.7265625" style="73" bestFit="1" customWidth="1"/>
    <col min="6150" max="6150" width="6" style="73" customWidth="1"/>
    <col min="6151" max="6152" width="12.7265625" style="73" customWidth="1"/>
    <col min="6153" max="6153" width="9.1796875" style="73"/>
    <col min="6154" max="6154" width="12.7265625" style="73" bestFit="1" customWidth="1"/>
    <col min="6155" max="6155" width="0" style="73" hidden="1" customWidth="1"/>
    <col min="6156" max="6156" width="9.81640625" style="73" customWidth="1"/>
    <col min="6157" max="6157" width="27.54296875" style="73" bestFit="1" customWidth="1"/>
    <col min="6158" max="6160" width="0.81640625" style="73" customWidth="1"/>
    <col min="6161" max="6161" width="237" style="73" bestFit="1" customWidth="1"/>
    <col min="6162" max="6398" width="9.1796875" style="73"/>
    <col min="6399" max="6399" width="13.453125" style="73" bestFit="1" customWidth="1"/>
    <col min="6400" max="6400" width="4.453125" style="73" customWidth="1"/>
    <col min="6401" max="6401" width="31.81640625" style="73" bestFit="1" customWidth="1"/>
    <col min="6402" max="6402" width="5.1796875" style="73" bestFit="1" customWidth="1"/>
    <col min="6403" max="6403" width="11" style="73" bestFit="1" customWidth="1"/>
    <col min="6404" max="6404" width="10.7265625" style="73" bestFit="1" customWidth="1"/>
    <col min="6405" max="6405" width="12.7265625" style="73" bestFit="1" customWidth="1"/>
    <col min="6406" max="6406" width="6" style="73" customWidth="1"/>
    <col min="6407" max="6408" width="12.7265625" style="73" customWidth="1"/>
    <col min="6409" max="6409" width="9.1796875" style="73"/>
    <col min="6410" max="6410" width="12.7265625" style="73" bestFit="1" customWidth="1"/>
    <col min="6411" max="6411" width="0" style="73" hidden="1" customWidth="1"/>
    <col min="6412" max="6412" width="9.81640625" style="73" customWidth="1"/>
    <col min="6413" max="6413" width="27.54296875" style="73" bestFit="1" customWidth="1"/>
    <col min="6414" max="6416" width="0.81640625" style="73" customWidth="1"/>
    <col min="6417" max="6417" width="237" style="73" bestFit="1" customWidth="1"/>
    <col min="6418" max="6654" width="9.1796875" style="73"/>
    <col min="6655" max="6655" width="13.453125" style="73" bestFit="1" customWidth="1"/>
    <col min="6656" max="6656" width="4.453125" style="73" customWidth="1"/>
    <col min="6657" max="6657" width="31.81640625" style="73" bestFit="1" customWidth="1"/>
    <col min="6658" max="6658" width="5.1796875" style="73" bestFit="1" customWidth="1"/>
    <col min="6659" max="6659" width="11" style="73" bestFit="1" customWidth="1"/>
    <col min="6660" max="6660" width="10.7265625" style="73" bestFit="1" customWidth="1"/>
    <col min="6661" max="6661" width="12.7265625" style="73" bestFit="1" customWidth="1"/>
    <col min="6662" max="6662" width="6" style="73" customWidth="1"/>
    <col min="6663" max="6664" width="12.7265625" style="73" customWidth="1"/>
    <col min="6665" max="6665" width="9.1796875" style="73"/>
    <col min="6666" max="6666" width="12.7265625" style="73" bestFit="1" customWidth="1"/>
    <col min="6667" max="6667" width="0" style="73" hidden="1" customWidth="1"/>
    <col min="6668" max="6668" width="9.81640625" style="73" customWidth="1"/>
    <col min="6669" max="6669" width="27.54296875" style="73" bestFit="1" customWidth="1"/>
    <col min="6670" max="6672" width="0.81640625" style="73" customWidth="1"/>
    <col min="6673" max="6673" width="237" style="73" bestFit="1" customWidth="1"/>
    <col min="6674" max="6910" width="9.1796875" style="73"/>
    <col min="6911" max="6911" width="13.453125" style="73" bestFit="1" customWidth="1"/>
    <col min="6912" max="6912" width="4.453125" style="73" customWidth="1"/>
    <col min="6913" max="6913" width="31.81640625" style="73" bestFit="1" customWidth="1"/>
    <col min="6914" max="6914" width="5.1796875" style="73" bestFit="1" customWidth="1"/>
    <col min="6915" max="6915" width="11" style="73" bestFit="1" customWidth="1"/>
    <col min="6916" max="6916" width="10.7265625" style="73" bestFit="1" customWidth="1"/>
    <col min="6917" max="6917" width="12.7265625" style="73" bestFit="1" customWidth="1"/>
    <col min="6918" max="6918" width="6" style="73" customWidth="1"/>
    <col min="6919" max="6920" width="12.7265625" style="73" customWidth="1"/>
    <col min="6921" max="6921" width="9.1796875" style="73"/>
    <col min="6922" max="6922" width="12.7265625" style="73" bestFit="1" customWidth="1"/>
    <col min="6923" max="6923" width="0" style="73" hidden="1" customWidth="1"/>
    <col min="6924" max="6924" width="9.81640625" style="73" customWidth="1"/>
    <col min="6925" max="6925" width="27.54296875" style="73" bestFit="1" customWidth="1"/>
    <col min="6926" max="6928" width="0.81640625" style="73" customWidth="1"/>
    <col min="6929" max="6929" width="237" style="73" bestFit="1" customWidth="1"/>
    <col min="6930" max="7166" width="9.1796875" style="73"/>
    <col min="7167" max="7167" width="13.453125" style="73" bestFit="1" customWidth="1"/>
    <col min="7168" max="7168" width="4.453125" style="73" customWidth="1"/>
    <col min="7169" max="7169" width="31.81640625" style="73" bestFit="1" customWidth="1"/>
    <col min="7170" max="7170" width="5.1796875" style="73" bestFit="1" customWidth="1"/>
    <col min="7171" max="7171" width="11" style="73" bestFit="1" customWidth="1"/>
    <col min="7172" max="7172" width="10.7265625" style="73" bestFit="1" customWidth="1"/>
    <col min="7173" max="7173" width="12.7265625" style="73" bestFit="1" customWidth="1"/>
    <col min="7174" max="7174" width="6" style="73" customWidth="1"/>
    <col min="7175" max="7176" width="12.7265625" style="73" customWidth="1"/>
    <col min="7177" max="7177" width="9.1796875" style="73"/>
    <col min="7178" max="7178" width="12.7265625" style="73" bestFit="1" customWidth="1"/>
    <col min="7179" max="7179" width="0" style="73" hidden="1" customWidth="1"/>
    <col min="7180" max="7180" width="9.81640625" style="73" customWidth="1"/>
    <col min="7181" max="7181" width="27.54296875" style="73" bestFit="1" customWidth="1"/>
    <col min="7182" max="7184" width="0.81640625" style="73" customWidth="1"/>
    <col min="7185" max="7185" width="237" style="73" bestFit="1" customWidth="1"/>
    <col min="7186" max="7422" width="9.1796875" style="73"/>
    <col min="7423" max="7423" width="13.453125" style="73" bestFit="1" customWidth="1"/>
    <col min="7424" max="7424" width="4.453125" style="73" customWidth="1"/>
    <col min="7425" max="7425" width="31.81640625" style="73" bestFit="1" customWidth="1"/>
    <col min="7426" max="7426" width="5.1796875" style="73" bestFit="1" customWidth="1"/>
    <col min="7427" max="7427" width="11" style="73" bestFit="1" customWidth="1"/>
    <col min="7428" max="7428" width="10.7265625" style="73" bestFit="1" customWidth="1"/>
    <col min="7429" max="7429" width="12.7265625" style="73" bestFit="1" customWidth="1"/>
    <col min="7430" max="7430" width="6" style="73" customWidth="1"/>
    <col min="7431" max="7432" width="12.7265625" style="73" customWidth="1"/>
    <col min="7433" max="7433" width="9.1796875" style="73"/>
    <col min="7434" max="7434" width="12.7265625" style="73" bestFit="1" customWidth="1"/>
    <col min="7435" max="7435" width="0" style="73" hidden="1" customWidth="1"/>
    <col min="7436" max="7436" width="9.81640625" style="73" customWidth="1"/>
    <col min="7437" max="7437" width="27.54296875" style="73" bestFit="1" customWidth="1"/>
    <col min="7438" max="7440" width="0.81640625" style="73" customWidth="1"/>
    <col min="7441" max="7441" width="237" style="73" bestFit="1" customWidth="1"/>
    <col min="7442" max="7678" width="9.1796875" style="73"/>
    <col min="7679" max="7679" width="13.453125" style="73" bestFit="1" customWidth="1"/>
    <col min="7680" max="7680" width="4.453125" style="73" customWidth="1"/>
    <col min="7681" max="7681" width="31.81640625" style="73" bestFit="1" customWidth="1"/>
    <col min="7682" max="7682" width="5.1796875" style="73" bestFit="1" customWidth="1"/>
    <col min="7683" max="7683" width="11" style="73" bestFit="1" customWidth="1"/>
    <col min="7684" max="7684" width="10.7265625" style="73" bestFit="1" customWidth="1"/>
    <col min="7685" max="7685" width="12.7265625" style="73" bestFit="1" customWidth="1"/>
    <col min="7686" max="7686" width="6" style="73" customWidth="1"/>
    <col min="7687" max="7688" width="12.7265625" style="73" customWidth="1"/>
    <col min="7689" max="7689" width="9.1796875" style="73"/>
    <col min="7690" max="7690" width="12.7265625" style="73" bestFit="1" customWidth="1"/>
    <col min="7691" max="7691" width="0" style="73" hidden="1" customWidth="1"/>
    <col min="7692" max="7692" width="9.81640625" style="73" customWidth="1"/>
    <col min="7693" max="7693" width="27.54296875" style="73" bestFit="1" customWidth="1"/>
    <col min="7694" max="7696" width="0.81640625" style="73" customWidth="1"/>
    <col min="7697" max="7697" width="237" style="73" bestFit="1" customWidth="1"/>
    <col min="7698" max="7934" width="9.1796875" style="73"/>
    <col min="7935" max="7935" width="13.453125" style="73" bestFit="1" customWidth="1"/>
    <col min="7936" max="7936" width="4.453125" style="73" customWidth="1"/>
    <col min="7937" max="7937" width="31.81640625" style="73" bestFit="1" customWidth="1"/>
    <col min="7938" max="7938" width="5.1796875" style="73" bestFit="1" customWidth="1"/>
    <col min="7939" max="7939" width="11" style="73" bestFit="1" customWidth="1"/>
    <col min="7940" max="7940" width="10.7265625" style="73" bestFit="1" customWidth="1"/>
    <col min="7941" max="7941" width="12.7265625" style="73" bestFit="1" customWidth="1"/>
    <col min="7942" max="7942" width="6" style="73" customWidth="1"/>
    <col min="7943" max="7944" width="12.7265625" style="73" customWidth="1"/>
    <col min="7945" max="7945" width="9.1796875" style="73"/>
    <col min="7946" max="7946" width="12.7265625" style="73" bestFit="1" customWidth="1"/>
    <col min="7947" max="7947" width="0" style="73" hidden="1" customWidth="1"/>
    <col min="7948" max="7948" width="9.81640625" style="73" customWidth="1"/>
    <col min="7949" max="7949" width="27.54296875" style="73" bestFit="1" customWidth="1"/>
    <col min="7950" max="7952" width="0.81640625" style="73" customWidth="1"/>
    <col min="7953" max="7953" width="237" style="73" bestFit="1" customWidth="1"/>
    <col min="7954" max="8190" width="9.1796875" style="73"/>
    <col min="8191" max="8191" width="13.453125" style="73" bestFit="1" customWidth="1"/>
    <col min="8192" max="8192" width="4.453125" style="73" customWidth="1"/>
    <col min="8193" max="8193" width="31.81640625" style="73" bestFit="1" customWidth="1"/>
    <col min="8194" max="8194" width="5.1796875" style="73" bestFit="1" customWidth="1"/>
    <col min="8195" max="8195" width="11" style="73" bestFit="1" customWidth="1"/>
    <col min="8196" max="8196" width="10.7265625" style="73" bestFit="1" customWidth="1"/>
    <col min="8197" max="8197" width="12.7265625" style="73" bestFit="1" customWidth="1"/>
    <col min="8198" max="8198" width="6" style="73" customWidth="1"/>
    <col min="8199" max="8200" width="12.7265625" style="73" customWidth="1"/>
    <col min="8201" max="8201" width="9.1796875" style="73"/>
    <col min="8202" max="8202" width="12.7265625" style="73" bestFit="1" customWidth="1"/>
    <col min="8203" max="8203" width="0" style="73" hidden="1" customWidth="1"/>
    <col min="8204" max="8204" width="9.81640625" style="73" customWidth="1"/>
    <col min="8205" max="8205" width="27.54296875" style="73" bestFit="1" customWidth="1"/>
    <col min="8206" max="8208" width="0.81640625" style="73" customWidth="1"/>
    <col min="8209" max="8209" width="237" style="73" bestFit="1" customWidth="1"/>
    <col min="8210" max="8446" width="9.1796875" style="73"/>
    <col min="8447" max="8447" width="13.453125" style="73" bestFit="1" customWidth="1"/>
    <col min="8448" max="8448" width="4.453125" style="73" customWidth="1"/>
    <col min="8449" max="8449" width="31.81640625" style="73" bestFit="1" customWidth="1"/>
    <col min="8450" max="8450" width="5.1796875" style="73" bestFit="1" customWidth="1"/>
    <col min="8451" max="8451" width="11" style="73" bestFit="1" customWidth="1"/>
    <col min="8452" max="8452" width="10.7265625" style="73" bestFit="1" customWidth="1"/>
    <col min="8453" max="8453" width="12.7265625" style="73" bestFit="1" customWidth="1"/>
    <col min="8454" max="8454" width="6" style="73" customWidth="1"/>
    <col min="8455" max="8456" width="12.7265625" style="73" customWidth="1"/>
    <col min="8457" max="8457" width="9.1796875" style="73"/>
    <col min="8458" max="8458" width="12.7265625" style="73" bestFit="1" customWidth="1"/>
    <col min="8459" max="8459" width="0" style="73" hidden="1" customWidth="1"/>
    <col min="8460" max="8460" width="9.81640625" style="73" customWidth="1"/>
    <col min="8461" max="8461" width="27.54296875" style="73" bestFit="1" customWidth="1"/>
    <col min="8462" max="8464" width="0.81640625" style="73" customWidth="1"/>
    <col min="8465" max="8465" width="237" style="73" bestFit="1" customWidth="1"/>
    <col min="8466" max="8702" width="9.1796875" style="73"/>
    <col min="8703" max="8703" width="13.453125" style="73" bestFit="1" customWidth="1"/>
    <col min="8704" max="8704" width="4.453125" style="73" customWidth="1"/>
    <col min="8705" max="8705" width="31.81640625" style="73" bestFit="1" customWidth="1"/>
    <col min="8706" max="8706" width="5.1796875" style="73" bestFit="1" customWidth="1"/>
    <col min="8707" max="8707" width="11" style="73" bestFit="1" customWidth="1"/>
    <col min="8708" max="8708" width="10.7265625" style="73" bestFit="1" customWidth="1"/>
    <col min="8709" max="8709" width="12.7265625" style="73" bestFit="1" customWidth="1"/>
    <col min="8710" max="8710" width="6" style="73" customWidth="1"/>
    <col min="8711" max="8712" width="12.7265625" style="73" customWidth="1"/>
    <col min="8713" max="8713" width="9.1796875" style="73"/>
    <col min="8714" max="8714" width="12.7265625" style="73" bestFit="1" customWidth="1"/>
    <col min="8715" max="8715" width="0" style="73" hidden="1" customWidth="1"/>
    <col min="8716" max="8716" width="9.81640625" style="73" customWidth="1"/>
    <col min="8717" max="8717" width="27.54296875" style="73" bestFit="1" customWidth="1"/>
    <col min="8718" max="8720" width="0.81640625" style="73" customWidth="1"/>
    <col min="8721" max="8721" width="237" style="73" bestFit="1" customWidth="1"/>
    <col min="8722" max="8958" width="9.1796875" style="73"/>
    <col min="8959" max="8959" width="13.453125" style="73" bestFit="1" customWidth="1"/>
    <col min="8960" max="8960" width="4.453125" style="73" customWidth="1"/>
    <col min="8961" max="8961" width="31.81640625" style="73" bestFit="1" customWidth="1"/>
    <col min="8962" max="8962" width="5.1796875" style="73" bestFit="1" customWidth="1"/>
    <col min="8963" max="8963" width="11" style="73" bestFit="1" customWidth="1"/>
    <col min="8964" max="8964" width="10.7265625" style="73" bestFit="1" customWidth="1"/>
    <col min="8965" max="8965" width="12.7265625" style="73" bestFit="1" customWidth="1"/>
    <col min="8966" max="8966" width="6" style="73" customWidth="1"/>
    <col min="8967" max="8968" width="12.7265625" style="73" customWidth="1"/>
    <col min="8969" max="8969" width="9.1796875" style="73"/>
    <col min="8970" max="8970" width="12.7265625" style="73" bestFit="1" customWidth="1"/>
    <col min="8971" max="8971" width="0" style="73" hidden="1" customWidth="1"/>
    <col min="8972" max="8972" width="9.81640625" style="73" customWidth="1"/>
    <col min="8973" max="8973" width="27.54296875" style="73" bestFit="1" customWidth="1"/>
    <col min="8974" max="8976" width="0.81640625" style="73" customWidth="1"/>
    <col min="8977" max="8977" width="237" style="73" bestFit="1" customWidth="1"/>
    <col min="8978" max="9214" width="9.1796875" style="73"/>
    <col min="9215" max="9215" width="13.453125" style="73" bestFit="1" customWidth="1"/>
    <col min="9216" max="9216" width="4.453125" style="73" customWidth="1"/>
    <col min="9217" max="9217" width="31.81640625" style="73" bestFit="1" customWidth="1"/>
    <col min="9218" max="9218" width="5.1796875" style="73" bestFit="1" customWidth="1"/>
    <col min="9219" max="9219" width="11" style="73" bestFit="1" customWidth="1"/>
    <col min="9220" max="9220" width="10.7265625" style="73" bestFit="1" customWidth="1"/>
    <col min="9221" max="9221" width="12.7265625" style="73" bestFit="1" customWidth="1"/>
    <col min="9222" max="9222" width="6" style="73" customWidth="1"/>
    <col min="9223" max="9224" width="12.7265625" style="73" customWidth="1"/>
    <col min="9225" max="9225" width="9.1796875" style="73"/>
    <col min="9226" max="9226" width="12.7265625" style="73" bestFit="1" customWidth="1"/>
    <col min="9227" max="9227" width="0" style="73" hidden="1" customWidth="1"/>
    <col min="9228" max="9228" width="9.81640625" style="73" customWidth="1"/>
    <col min="9229" max="9229" width="27.54296875" style="73" bestFit="1" customWidth="1"/>
    <col min="9230" max="9232" width="0.81640625" style="73" customWidth="1"/>
    <col min="9233" max="9233" width="237" style="73" bestFit="1" customWidth="1"/>
    <col min="9234" max="9470" width="9.1796875" style="73"/>
    <col min="9471" max="9471" width="13.453125" style="73" bestFit="1" customWidth="1"/>
    <col min="9472" max="9472" width="4.453125" style="73" customWidth="1"/>
    <col min="9473" max="9473" width="31.81640625" style="73" bestFit="1" customWidth="1"/>
    <col min="9474" max="9474" width="5.1796875" style="73" bestFit="1" customWidth="1"/>
    <col min="9475" max="9475" width="11" style="73" bestFit="1" customWidth="1"/>
    <col min="9476" max="9476" width="10.7265625" style="73" bestFit="1" customWidth="1"/>
    <col min="9477" max="9477" width="12.7265625" style="73" bestFit="1" customWidth="1"/>
    <col min="9478" max="9478" width="6" style="73" customWidth="1"/>
    <col min="9479" max="9480" width="12.7265625" style="73" customWidth="1"/>
    <col min="9481" max="9481" width="9.1796875" style="73"/>
    <col min="9482" max="9482" width="12.7265625" style="73" bestFit="1" customWidth="1"/>
    <col min="9483" max="9483" width="0" style="73" hidden="1" customWidth="1"/>
    <col min="9484" max="9484" width="9.81640625" style="73" customWidth="1"/>
    <col min="9485" max="9485" width="27.54296875" style="73" bestFit="1" customWidth="1"/>
    <col min="9486" max="9488" width="0.81640625" style="73" customWidth="1"/>
    <col min="9489" max="9489" width="237" style="73" bestFit="1" customWidth="1"/>
    <col min="9490" max="9726" width="9.1796875" style="73"/>
    <col min="9727" max="9727" width="13.453125" style="73" bestFit="1" customWidth="1"/>
    <col min="9728" max="9728" width="4.453125" style="73" customWidth="1"/>
    <col min="9729" max="9729" width="31.81640625" style="73" bestFit="1" customWidth="1"/>
    <col min="9730" max="9730" width="5.1796875" style="73" bestFit="1" customWidth="1"/>
    <col min="9731" max="9731" width="11" style="73" bestFit="1" customWidth="1"/>
    <col min="9732" max="9732" width="10.7265625" style="73" bestFit="1" customWidth="1"/>
    <col min="9733" max="9733" width="12.7265625" style="73" bestFit="1" customWidth="1"/>
    <col min="9734" max="9734" width="6" style="73" customWidth="1"/>
    <col min="9735" max="9736" width="12.7265625" style="73" customWidth="1"/>
    <col min="9737" max="9737" width="9.1796875" style="73"/>
    <col min="9738" max="9738" width="12.7265625" style="73" bestFit="1" customWidth="1"/>
    <col min="9739" max="9739" width="0" style="73" hidden="1" customWidth="1"/>
    <col min="9740" max="9740" width="9.81640625" style="73" customWidth="1"/>
    <col min="9741" max="9741" width="27.54296875" style="73" bestFit="1" customWidth="1"/>
    <col min="9742" max="9744" width="0.81640625" style="73" customWidth="1"/>
    <col min="9745" max="9745" width="237" style="73" bestFit="1" customWidth="1"/>
    <col min="9746" max="9982" width="9.1796875" style="73"/>
    <col min="9983" max="9983" width="13.453125" style="73" bestFit="1" customWidth="1"/>
    <col min="9984" max="9984" width="4.453125" style="73" customWidth="1"/>
    <col min="9985" max="9985" width="31.81640625" style="73" bestFit="1" customWidth="1"/>
    <col min="9986" max="9986" width="5.1796875" style="73" bestFit="1" customWidth="1"/>
    <col min="9987" max="9987" width="11" style="73" bestFit="1" customWidth="1"/>
    <col min="9988" max="9988" width="10.7265625" style="73" bestFit="1" customWidth="1"/>
    <col min="9989" max="9989" width="12.7265625" style="73" bestFit="1" customWidth="1"/>
    <col min="9990" max="9990" width="6" style="73" customWidth="1"/>
    <col min="9991" max="9992" width="12.7265625" style="73" customWidth="1"/>
    <col min="9993" max="9993" width="9.1796875" style="73"/>
    <col min="9994" max="9994" width="12.7265625" style="73" bestFit="1" customWidth="1"/>
    <col min="9995" max="9995" width="0" style="73" hidden="1" customWidth="1"/>
    <col min="9996" max="9996" width="9.81640625" style="73" customWidth="1"/>
    <col min="9997" max="9997" width="27.54296875" style="73" bestFit="1" customWidth="1"/>
    <col min="9998" max="10000" width="0.81640625" style="73" customWidth="1"/>
    <col min="10001" max="10001" width="237" style="73" bestFit="1" customWidth="1"/>
    <col min="10002" max="10238" width="9.1796875" style="73"/>
    <col min="10239" max="10239" width="13.453125" style="73" bestFit="1" customWidth="1"/>
    <col min="10240" max="10240" width="4.453125" style="73" customWidth="1"/>
    <col min="10241" max="10241" width="31.81640625" style="73" bestFit="1" customWidth="1"/>
    <col min="10242" max="10242" width="5.1796875" style="73" bestFit="1" customWidth="1"/>
    <col min="10243" max="10243" width="11" style="73" bestFit="1" customWidth="1"/>
    <col min="10244" max="10244" width="10.7265625" style="73" bestFit="1" customWidth="1"/>
    <col min="10245" max="10245" width="12.7265625" style="73" bestFit="1" customWidth="1"/>
    <col min="10246" max="10246" width="6" style="73" customWidth="1"/>
    <col min="10247" max="10248" width="12.7265625" style="73" customWidth="1"/>
    <col min="10249" max="10249" width="9.1796875" style="73"/>
    <col min="10250" max="10250" width="12.7265625" style="73" bestFit="1" customWidth="1"/>
    <col min="10251" max="10251" width="0" style="73" hidden="1" customWidth="1"/>
    <col min="10252" max="10252" width="9.81640625" style="73" customWidth="1"/>
    <col min="10253" max="10253" width="27.54296875" style="73" bestFit="1" customWidth="1"/>
    <col min="10254" max="10256" width="0.81640625" style="73" customWidth="1"/>
    <col min="10257" max="10257" width="237" style="73" bestFit="1" customWidth="1"/>
    <col min="10258" max="10494" width="9.1796875" style="73"/>
    <col min="10495" max="10495" width="13.453125" style="73" bestFit="1" customWidth="1"/>
    <col min="10496" max="10496" width="4.453125" style="73" customWidth="1"/>
    <col min="10497" max="10497" width="31.81640625" style="73" bestFit="1" customWidth="1"/>
    <col min="10498" max="10498" width="5.1796875" style="73" bestFit="1" customWidth="1"/>
    <col min="10499" max="10499" width="11" style="73" bestFit="1" customWidth="1"/>
    <col min="10500" max="10500" width="10.7265625" style="73" bestFit="1" customWidth="1"/>
    <col min="10501" max="10501" width="12.7265625" style="73" bestFit="1" customWidth="1"/>
    <col min="10502" max="10502" width="6" style="73" customWidth="1"/>
    <col min="10503" max="10504" width="12.7265625" style="73" customWidth="1"/>
    <col min="10505" max="10505" width="9.1796875" style="73"/>
    <col min="10506" max="10506" width="12.7265625" style="73" bestFit="1" customWidth="1"/>
    <col min="10507" max="10507" width="0" style="73" hidden="1" customWidth="1"/>
    <col min="10508" max="10508" width="9.81640625" style="73" customWidth="1"/>
    <col min="10509" max="10509" width="27.54296875" style="73" bestFit="1" customWidth="1"/>
    <col min="10510" max="10512" width="0.81640625" style="73" customWidth="1"/>
    <col min="10513" max="10513" width="237" style="73" bestFit="1" customWidth="1"/>
    <col min="10514" max="10750" width="9.1796875" style="73"/>
    <col min="10751" max="10751" width="13.453125" style="73" bestFit="1" customWidth="1"/>
    <col min="10752" max="10752" width="4.453125" style="73" customWidth="1"/>
    <col min="10753" max="10753" width="31.81640625" style="73" bestFit="1" customWidth="1"/>
    <col min="10754" max="10754" width="5.1796875" style="73" bestFit="1" customWidth="1"/>
    <col min="10755" max="10755" width="11" style="73" bestFit="1" customWidth="1"/>
    <col min="10756" max="10756" width="10.7265625" style="73" bestFit="1" customWidth="1"/>
    <col min="10757" max="10757" width="12.7265625" style="73" bestFit="1" customWidth="1"/>
    <col min="10758" max="10758" width="6" style="73" customWidth="1"/>
    <col min="10759" max="10760" width="12.7265625" style="73" customWidth="1"/>
    <col min="10761" max="10761" width="9.1796875" style="73"/>
    <col min="10762" max="10762" width="12.7265625" style="73" bestFit="1" customWidth="1"/>
    <col min="10763" max="10763" width="0" style="73" hidden="1" customWidth="1"/>
    <col min="10764" max="10764" width="9.81640625" style="73" customWidth="1"/>
    <col min="10765" max="10765" width="27.54296875" style="73" bestFit="1" customWidth="1"/>
    <col min="10766" max="10768" width="0.81640625" style="73" customWidth="1"/>
    <col min="10769" max="10769" width="237" style="73" bestFit="1" customWidth="1"/>
    <col min="10770" max="11006" width="9.1796875" style="73"/>
    <col min="11007" max="11007" width="13.453125" style="73" bestFit="1" customWidth="1"/>
    <col min="11008" max="11008" width="4.453125" style="73" customWidth="1"/>
    <col min="11009" max="11009" width="31.81640625" style="73" bestFit="1" customWidth="1"/>
    <col min="11010" max="11010" width="5.1796875" style="73" bestFit="1" customWidth="1"/>
    <col min="11011" max="11011" width="11" style="73" bestFit="1" customWidth="1"/>
    <col min="11012" max="11012" width="10.7265625" style="73" bestFit="1" customWidth="1"/>
    <col min="11013" max="11013" width="12.7265625" style="73" bestFit="1" customWidth="1"/>
    <col min="11014" max="11014" width="6" style="73" customWidth="1"/>
    <col min="11015" max="11016" width="12.7265625" style="73" customWidth="1"/>
    <col min="11017" max="11017" width="9.1796875" style="73"/>
    <col min="11018" max="11018" width="12.7265625" style="73" bestFit="1" customWidth="1"/>
    <col min="11019" max="11019" width="0" style="73" hidden="1" customWidth="1"/>
    <col min="11020" max="11020" width="9.81640625" style="73" customWidth="1"/>
    <col min="11021" max="11021" width="27.54296875" style="73" bestFit="1" customWidth="1"/>
    <col min="11022" max="11024" width="0.81640625" style="73" customWidth="1"/>
    <col min="11025" max="11025" width="237" style="73" bestFit="1" customWidth="1"/>
    <col min="11026" max="11262" width="9.1796875" style="73"/>
    <col min="11263" max="11263" width="13.453125" style="73" bestFit="1" customWidth="1"/>
    <col min="11264" max="11264" width="4.453125" style="73" customWidth="1"/>
    <col min="11265" max="11265" width="31.81640625" style="73" bestFit="1" customWidth="1"/>
    <col min="11266" max="11266" width="5.1796875" style="73" bestFit="1" customWidth="1"/>
    <col min="11267" max="11267" width="11" style="73" bestFit="1" customWidth="1"/>
    <col min="11268" max="11268" width="10.7265625" style="73" bestFit="1" customWidth="1"/>
    <col min="11269" max="11269" width="12.7265625" style="73" bestFit="1" customWidth="1"/>
    <col min="11270" max="11270" width="6" style="73" customWidth="1"/>
    <col min="11271" max="11272" width="12.7265625" style="73" customWidth="1"/>
    <col min="11273" max="11273" width="9.1796875" style="73"/>
    <col min="11274" max="11274" width="12.7265625" style="73" bestFit="1" customWidth="1"/>
    <col min="11275" max="11275" width="0" style="73" hidden="1" customWidth="1"/>
    <col min="11276" max="11276" width="9.81640625" style="73" customWidth="1"/>
    <col min="11277" max="11277" width="27.54296875" style="73" bestFit="1" customWidth="1"/>
    <col min="11278" max="11280" width="0.81640625" style="73" customWidth="1"/>
    <col min="11281" max="11281" width="237" style="73" bestFit="1" customWidth="1"/>
    <col min="11282" max="11518" width="9.1796875" style="73"/>
    <col min="11519" max="11519" width="13.453125" style="73" bestFit="1" customWidth="1"/>
    <col min="11520" max="11520" width="4.453125" style="73" customWidth="1"/>
    <col min="11521" max="11521" width="31.81640625" style="73" bestFit="1" customWidth="1"/>
    <col min="11522" max="11522" width="5.1796875" style="73" bestFit="1" customWidth="1"/>
    <col min="11523" max="11523" width="11" style="73" bestFit="1" customWidth="1"/>
    <col min="11524" max="11524" width="10.7265625" style="73" bestFit="1" customWidth="1"/>
    <col min="11525" max="11525" width="12.7265625" style="73" bestFit="1" customWidth="1"/>
    <col min="11526" max="11526" width="6" style="73" customWidth="1"/>
    <col min="11527" max="11528" width="12.7265625" style="73" customWidth="1"/>
    <col min="11529" max="11529" width="9.1796875" style="73"/>
    <col min="11530" max="11530" width="12.7265625" style="73" bestFit="1" customWidth="1"/>
    <col min="11531" max="11531" width="0" style="73" hidden="1" customWidth="1"/>
    <col min="11532" max="11532" width="9.81640625" style="73" customWidth="1"/>
    <col min="11533" max="11533" width="27.54296875" style="73" bestFit="1" customWidth="1"/>
    <col min="11534" max="11536" width="0.81640625" style="73" customWidth="1"/>
    <col min="11537" max="11537" width="237" style="73" bestFit="1" customWidth="1"/>
    <col min="11538" max="11774" width="9.1796875" style="73"/>
    <col min="11775" max="11775" width="13.453125" style="73" bestFit="1" customWidth="1"/>
    <col min="11776" max="11776" width="4.453125" style="73" customWidth="1"/>
    <col min="11777" max="11777" width="31.81640625" style="73" bestFit="1" customWidth="1"/>
    <col min="11778" max="11778" width="5.1796875" style="73" bestFit="1" customWidth="1"/>
    <col min="11779" max="11779" width="11" style="73" bestFit="1" customWidth="1"/>
    <col min="11780" max="11780" width="10.7265625" style="73" bestFit="1" customWidth="1"/>
    <col min="11781" max="11781" width="12.7265625" style="73" bestFit="1" customWidth="1"/>
    <col min="11782" max="11782" width="6" style="73" customWidth="1"/>
    <col min="11783" max="11784" width="12.7265625" style="73" customWidth="1"/>
    <col min="11785" max="11785" width="9.1796875" style="73"/>
    <col min="11786" max="11786" width="12.7265625" style="73" bestFit="1" customWidth="1"/>
    <col min="11787" max="11787" width="0" style="73" hidden="1" customWidth="1"/>
    <col min="11788" max="11788" width="9.81640625" style="73" customWidth="1"/>
    <col min="11789" max="11789" width="27.54296875" style="73" bestFit="1" customWidth="1"/>
    <col min="11790" max="11792" width="0.81640625" style="73" customWidth="1"/>
    <col min="11793" max="11793" width="237" style="73" bestFit="1" customWidth="1"/>
    <col min="11794" max="12030" width="9.1796875" style="73"/>
    <col min="12031" max="12031" width="13.453125" style="73" bestFit="1" customWidth="1"/>
    <col min="12032" max="12032" width="4.453125" style="73" customWidth="1"/>
    <col min="12033" max="12033" width="31.81640625" style="73" bestFit="1" customWidth="1"/>
    <col min="12034" max="12034" width="5.1796875" style="73" bestFit="1" customWidth="1"/>
    <col min="12035" max="12035" width="11" style="73" bestFit="1" customWidth="1"/>
    <col min="12036" max="12036" width="10.7265625" style="73" bestFit="1" customWidth="1"/>
    <col min="12037" max="12037" width="12.7265625" style="73" bestFit="1" customWidth="1"/>
    <col min="12038" max="12038" width="6" style="73" customWidth="1"/>
    <col min="12039" max="12040" width="12.7265625" style="73" customWidth="1"/>
    <col min="12041" max="12041" width="9.1796875" style="73"/>
    <col min="12042" max="12042" width="12.7265625" style="73" bestFit="1" customWidth="1"/>
    <col min="12043" max="12043" width="0" style="73" hidden="1" customWidth="1"/>
    <col min="12044" max="12044" width="9.81640625" style="73" customWidth="1"/>
    <col min="12045" max="12045" width="27.54296875" style="73" bestFit="1" customWidth="1"/>
    <col min="12046" max="12048" width="0.81640625" style="73" customWidth="1"/>
    <col min="12049" max="12049" width="237" style="73" bestFit="1" customWidth="1"/>
    <col min="12050" max="12286" width="9.1796875" style="73"/>
    <col min="12287" max="12287" width="13.453125" style="73" bestFit="1" customWidth="1"/>
    <col min="12288" max="12288" width="4.453125" style="73" customWidth="1"/>
    <col min="12289" max="12289" width="31.81640625" style="73" bestFit="1" customWidth="1"/>
    <col min="12290" max="12290" width="5.1796875" style="73" bestFit="1" customWidth="1"/>
    <col min="12291" max="12291" width="11" style="73" bestFit="1" customWidth="1"/>
    <col min="12292" max="12292" width="10.7265625" style="73" bestFit="1" customWidth="1"/>
    <col min="12293" max="12293" width="12.7265625" style="73" bestFit="1" customWidth="1"/>
    <col min="12294" max="12294" width="6" style="73" customWidth="1"/>
    <col min="12295" max="12296" width="12.7265625" style="73" customWidth="1"/>
    <col min="12297" max="12297" width="9.1796875" style="73"/>
    <col min="12298" max="12298" width="12.7265625" style="73" bestFit="1" customWidth="1"/>
    <col min="12299" max="12299" width="0" style="73" hidden="1" customWidth="1"/>
    <col min="12300" max="12300" width="9.81640625" style="73" customWidth="1"/>
    <col min="12301" max="12301" width="27.54296875" style="73" bestFit="1" customWidth="1"/>
    <col min="12302" max="12304" width="0.81640625" style="73" customWidth="1"/>
    <col min="12305" max="12305" width="237" style="73" bestFit="1" customWidth="1"/>
    <col min="12306" max="12542" width="9.1796875" style="73"/>
    <col min="12543" max="12543" width="13.453125" style="73" bestFit="1" customWidth="1"/>
    <col min="12544" max="12544" width="4.453125" style="73" customWidth="1"/>
    <col min="12545" max="12545" width="31.81640625" style="73" bestFit="1" customWidth="1"/>
    <col min="12546" max="12546" width="5.1796875" style="73" bestFit="1" customWidth="1"/>
    <col min="12547" max="12547" width="11" style="73" bestFit="1" customWidth="1"/>
    <col min="12548" max="12548" width="10.7265625" style="73" bestFit="1" customWidth="1"/>
    <col min="12549" max="12549" width="12.7265625" style="73" bestFit="1" customWidth="1"/>
    <col min="12550" max="12550" width="6" style="73" customWidth="1"/>
    <col min="12551" max="12552" width="12.7265625" style="73" customWidth="1"/>
    <col min="12553" max="12553" width="9.1796875" style="73"/>
    <col min="12554" max="12554" width="12.7265625" style="73" bestFit="1" customWidth="1"/>
    <col min="12555" max="12555" width="0" style="73" hidden="1" customWidth="1"/>
    <col min="12556" max="12556" width="9.81640625" style="73" customWidth="1"/>
    <col min="12557" max="12557" width="27.54296875" style="73" bestFit="1" customWidth="1"/>
    <col min="12558" max="12560" width="0.81640625" style="73" customWidth="1"/>
    <col min="12561" max="12561" width="237" style="73" bestFit="1" customWidth="1"/>
    <col min="12562" max="12798" width="9.1796875" style="73"/>
    <col min="12799" max="12799" width="13.453125" style="73" bestFit="1" customWidth="1"/>
    <col min="12800" max="12800" width="4.453125" style="73" customWidth="1"/>
    <col min="12801" max="12801" width="31.81640625" style="73" bestFit="1" customWidth="1"/>
    <col min="12802" max="12802" width="5.1796875" style="73" bestFit="1" customWidth="1"/>
    <col min="12803" max="12803" width="11" style="73" bestFit="1" customWidth="1"/>
    <col min="12804" max="12804" width="10.7265625" style="73" bestFit="1" customWidth="1"/>
    <col min="12805" max="12805" width="12.7265625" style="73" bestFit="1" customWidth="1"/>
    <col min="12806" max="12806" width="6" style="73" customWidth="1"/>
    <col min="12807" max="12808" width="12.7265625" style="73" customWidth="1"/>
    <col min="12809" max="12809" width="9.1796875" style="73"/>
    <col min="12810" max="12810" width="12.7265625" style="73" bestFit="1" customWidth="1"/>
    <col min="12811" max="12811" width="0" style="73" hidden="1" customWidth="1"/>
    <col min="12812" max="12812" width="9.81640625" style="73" customWidth="1"/>
    <col min="12813" max="12813" width="27.54296875" style="73" bestFit="1" customWidth="1"/>
    <col min="12814" max="12816" width="0.81640625" style="73" customWidth="1"/>
    <col min="12817" max="12817" width="237" style="73" bestFit="1" customWidth="1"/>
    <col min="12818" max="13054" width="9.1796875" style="73"/>
    <col min="13055" max="13055" width="13.453125" style="73" bestFit="1" customWidth="1"/>
    <col min="13056" max="13056" width="4.453125" style="73" customWidth="1"/>
    <col min="13057" max="13057" width="31.81640625" style="73" bestFit="1" customWidth="1"/>
    <col min="13058" max="13058" width="5.1796875" style="73" bestFit="1" customWidth="1"/>
    <col min="13059" max="13059" width="11" style="73" bestFit="1" customWidth="1"/>
    <col min="13060" max="13060" width="10.7265625" style="73" bestFit="1" customWidth="1"/>
    <col min="13061" max="13061" width="12.7265625" style="73" bestFit="1" customWidth="1"/>
    <col min="13062" max="13062" width="6" style="73" customWidth="1"/>
    <col min="13063" max="13064" width="12.7265625" style="73" customWidth="1"/>
    <col min="13065" max="13065" width="9.1796875" style="73"/>
    <col min="13066" max="13066" width="12.7265625" style="73" bestFit="1" customWidth="1"/>
    <col min="13067" max="13067" width="0" style="73" hidden="1" customWidth="1"/>
    <col min="13068" max="13068" width="9.81640625" style="73" customWidth="1"/>
    <col min="13069" max="13069" width="27.54296875" style="73" bestFit="1" customWidth="1"/>
    <col min="13070" max="13072" width="0.81640625" style="73" customWidth="1"/>
    <col min="13073" max="13073" width="237" style="73" bestFit="1" customWidth="1"/>
    <col min="13074" max="13310" width="9.1796875" style="73"/>
    <col min="13311" max="13311" width="13.453125" style="73" bestFit="1" customWidth="1"/>
    <col min="13312" max="13312" width="4.453125" style="73" customWidth="1"/>
    <col min="13313" max="13313" width="31.81640625" style="73" bestFit="1" customWidth="1"/>
    <col min="13314" max="13314" width="5.1796875" style="73" bestFit="1" customWidth="1"/>
    <col min="13315" max="13315" width="11" style="73" bestFit="1" customWidth="1"/>
    <col min="13316" max="13316" width="10.7265625" style="73" bestFit="1" customWidth="1"/>
    <col min="13317" max="13317" width="12.7265625" style="73" bestFit="1" customWidth="1"/>
    <col min="13318" max="13318" width="6" style="73" customWidth="1"/>
    <col min="13319" max="13320" width="12.7265625" style="73" customWidth="1"/>
    <col min="13321" max="13321" width="9.1796875" style="73"/>
    <col min="13322" max="13322" width="12.7265625" style="73" bestFit="1" customWidth="1"/>
    <col min="13323" max="13323" width="0" style="73" hidden="1" customWidth="1"/>
    <col min="13324" max="13324" width="9.81640625" style="73" customWidth="1"/>
    <col min="13325" max="13325" width="27.54296875" style="73" bestFit="1" customWidth="1"/>
    <col min="13326" max="13328" width="0.81640625" style="73" customWidth="1"/>
    <col min="13329" max="13329" width="237" style="73" bestFit="1" customWidth="1"/>
    <col min="13330" max="13566" width="9.1796875" style="73"/>
    <col min="13567" max="13567" width="13.453125" style="73" bestFit="1" customWidth="1"/>
    <col min="13568" max="13568" width="4.453125" style="73" customWidth="1"/>
    <col min="13569" max="13569" width="31.81640625" style="73" bestFit="1" customWidth="1"/>
    <col min="13570" max="13570" width="5.1796875" style="73" bestFit="1" customWidth="1"/>
    <col min="13571" max="13571" width="11" style="73" bestFit="1" customWidth="1"/>
    <col min="13572" max="13572" width="10.7265625" style="73" bestFit="1" customWidth="1"/>
    <col min="13573" max="13573" width="12.7265625" style="73" bestFit="1" customWidth="1"/>
    <col min="13574" max="13574" width="6" style="73" customWidth="1"/>
    <col min="13575" max="13576" width="12.7265625" style="73" customWidth="1"/>
    <col min="13577" max="13577" width="9.1796875" style="73"/>
    <col min="13578" max="13578" width="12.7265625" style="73" bestFit="1" customWidth="1"/>
    <col min="13579" max="13579" width="0" style="73" hidden="1" customWidth="1"/>
    <col min="13580" max="13580" width="9.81640625" style="73" customWidth="1"/>
    <col min="13581" max="13581" width="27.54296875" style="73" bestFit="1" customWidth="1"/>
    <col min="13582" max="13584" width="0.81640625" style="73" customWidth="1"/>
    <col min="13585" max="13585" width="237" style="73" bestFit="1" customWidth="1"/>
    <col min="13586" max="13822" width="9.1796875" style="73"/>
    <col min="13823" max="13823" width="13.453125" style="73" bestFit="1" customWidth="1"/>
    <col min="13824" max="13824" width="4.453125" style="73" customWidth="1"/>
    <col min="13825" max="13825" width="31.81640625" style="73" bestFit="1" customWidth="1"/>
    <col min="13826" max="13826" width="5.1796875" style="73" bestFit="1" customWidth="1"/>
    <col min="13827" max="13827" width="11" style="73" bestFit="1" customWidth="1"/>
    <col min="13828" max="13828" width="10.7265625" style="73" bestFit="1" customWidth="1"/>
    <col min="13829" max="13829" width="12.7265625" style="73" bestFit="1" customWidth="1"/>
    <col min="13830" max="13830" width="6" style="73" customWidth="1"/>
    <col min="13831" max="13832" width="12.7265625" style="73" customWidth="1"/>
    <col min="13833" max="13833" width="9.1796875" style="73"/>
    <col min="13834" max="13834" width="12.7265625" style="73" bestFit="1" customWidth="1"/>
    <col min="13835" max="13835" width="0" style="73" hidden="1" customWidth="1"/>
    <col min="13836" max="13836" width="9.81640625" style="73" customWidth="1"/>
    <col min="13837" max="13837" width="27.54296875" style="73" bestFit="1" customWidth="1"/>
    <col min="13838" max="13840" width="0.81640625" style="73" customWidth="1"/>
    <col min="13841" max="13841" width="237" style="73" bestFit="1" customWidth="1"/>
    <col min="13842" max="14078" width="9.1796875" style="73"/>
    <col min="14079" max="14079" width="13.453125" style="73" bestFit="1" customWidth="1"/>
    <col min="14080" max="14080" width="4.453125" style="73" customWidth="1"/>
    <col min="14081" max="14081" width="31.81640625" style="73" bestFit="1" customWidth="1"/>
    <col min="14082" max="14082" width="5.1796875" style="73" bestFit="1" customWidth="1"/>
    <col min="14083" max="14083" width="11" style="73" bestFit="1" customWidth="1"/>
    <col min="14084" max="14084" width="10.7265625" style="73" bestFit="1" customWidth="1"/>
    <col min="14085" max="14085" width="12.7265625" style="73" bestFit="1" customWidth="1"/>
    <col min="14086" max="14086" width="6" style="73" customWidth="1"/>
    <col min="14087" max="14088" width="12.7265625" style="73" customWidth="1"/>
    <col min="14089" max="14089" width="9.1796875" style="73"/>
    <col min="14090" max="14090" width="12.7265625" style="73" bestFit="1" customWidth="1"/>
    <col min="14091" max="14091" width="0" style="73" hidden="1" customWidth="1"/>
    <col min="14092" max="14092" width="9.81640625" style="73" customWidth="1"/>
    <col min="14093" max="14093" width="27.54296875" style="73" bestFit="1" customWidth="1"/>
    <col min="14094" max="14096" width="0.81640625" style="73" customWidth="1"/>
    <col min="14097" max="14097" width="237" style="73" bestFit="1" customWidth="1"/>
    <col min="14098" max="14334" width="9.1796875" style="73"/>
    <col min="14335" max="14335" width="13.453125" style="73" bestFit="1" customWidth="1"/>
    <col min="14336" max="14336" width="4.453125" style="73" customWidth="1"/>
    <col min="14337" max="14337" width="31.81640625" style="73" bestFit="1" customWidth="1"/>
    <col min="14338" max="14338" width="5.1796875" style="73" bestFit="1" customWidth="1"/>
    <col min="14339" max="14339" width="11" style="73" bestFit="1" customWidth="1"/>
    <col min="14340" max="14340" width="10.7265625" style="73" bestFit="1" customWidth="1"/>
    <col min="14341" max="14341" width="12.7265625" style="73" bestFit="1" customWidth="1"/>
    <col min="14342" max="14342" width="6" style="73" customWidth="1"/>
    <col min="14343" max="14344" width="12.7265625" style="73" customWidth="1"/>
    <col min="14345" max="14345" width="9.1796875" style="73"/>
    <col min="14346" max="14346" width="12.7265625" style="73" bestFit="1" customWidth="1"/>
    <col min="14347" max="14347" width="0" style="73" hidden="1" customWidth="1"/>
    <col min="14348" max="14348" width="9.81640625" style="73" customWidth="1"/>
    <col min="14349" max="14349" width="27.54296875" style="73" bestFit="1" customWidth="1"/>
    <col min="14350" max="14352" width="0.81640625" style="73" customWidth="1"/>
    <col min="14353" max="14353" width="237" style="73" bestFit="1" customWidth="1"/>
    <col min="14354" max="14590" width="9.1796875" style="73"/>
    <col min="14591" max="14591" width="13.453125" style="73" bestFit="1" customWidth="1"/>
    <col min="14592" max="14592" width="4.453125" style="73" customWidth="1"/>
    <col min="14593" max="14593" width="31.81640625" style="73" bestFit="1" customWidth="1"/>
    <col min="14594" max="14594" width="5.1796875" style="73" bestFit="1" customWidth="1"/>
    <col min="14595" max="14595" width="11" style="73" bestFit="1" customWidth="1"/>
    <col min="14596" max="14596" width="10.7265625" style="73" bestFit="1" customWidth="1"/>
    <col min="14597" max="14597" width="12.7265625" style="73" bestFit="1" customWidth="1"/>
    <col min="14598" max="14598" width="6" style="73" customWidth="1"/>
    <col min="14599" max="14600" width="12.7265625" style="73" customWidth="1"/>
    <col min="14601" max="14601" width="9.1796875" style="73"/>
    <col min="14602" max="14602" width="12.7265625" style="73" bestFit="1" customWidth="1"/>
    <col min="14603" max="14603" width="0" style="73" hidden="1" customWidth="1"/>
    <col min="14604" max="14604" width="9.81640625" style="73" customWidth="1"/>
    <col min="14605" max="14605" width="27.54296875" style="73" bestFit="1" customWidth="1"/>
    <col min="14606" max="14608" width="0.81640625" style="73" customWidth="1"/>
    <col min="14609" max="14609" width="237" style="73" bestFit="1" customWidth="1"/>
    <col min="14610" max="14846" width="9.1796875" style="73"/>
    <col min="14847" max="14847" width="13.453125" style="73" bestFit="1" customWidth="1"/>
    <col min="14848" max="14848" width="4.453125" style="73" customWidth="1"/>
    <col min="14849" max="14849" width="31.81640625" style="73" bestFit="1" customWidth="1"/>
    <col min="14850" max="14850" width="5.1796875" style="73" bestFit="1" customWidth="1"/>
    <col min="14851" max="14851" width="11" style="73" bestFit="1" customWidth="1"/>
    <col min="14852" max="14852" width="10.7265625" style="73" bestFit="1" customWidth="1"/>
    <col min="14853" max="14853" width="12.7265625" style="73" bestFit="1" customWidth="1"/>
    <col min="14854" max="14854" width="6" style="73" customWidth="1"/>
    <col min="14855" max="14856" width="12.7265625" style="73" customWidth="1"/>
    <col min="14857" max="14857" width="9.1796875" style="73"/>
    <col min="14858" max="14858" width="12.7265625" style="73" bestFit="1" customWidth="1"/>
    <col min="14859" max="14859" width="0" style="73" hidden="1" customWidth="1"/>
    <col min="14860" max="14860" width="9.81640625" style="73" customWidth="1"/>
    <col min="14861" max="14861" width="27.54296875" style="73" bestFit="1" customWidth="1"/>
    <col min="14862" max="14864" width="0.81640625" style="73" customWidth="1"/>
    <col min="14865" max="14865" width="237" style="73" bestFit="1" customWidth="1"/>
    <col min="14866" max="15102" width="9.1796875" style="73"/>
    <col min="15103" max="15103" width="13.453125" style="73" bestFit="1" customWidth="1"/>
    <col min="15104" max="15104" width="4.453125" style="73" customWidth="1"/>
    <col min="15105" max="15105" width="31.81640625" style="73" bestFit="1" customWidth="1"/>
    <col min="15106" max="15106" width="5.1796875" style="73" bestFit="1" customWidth="1"/>
    <col min="15107" max="15107" width="11" style="73" bestFit="1" customWidth="1"/>
    <col min="15108" max="15108" width="10.7265625" style="73" bestFit="1" customWidth="1"/>
    <col min="15109" max="15109" width="12.7265625" style="73" bestFit="1" customWidth="1"/>
    <col min="15110" max="15110" width="6" style="73" customWidth="1"/>
    <col min="15111" max="15112" width="12.7265625" style="73" customWidth="1"/>
    <col min="15113" max="15113" width="9.1796875" style="73"/>
    <col min="15114" max="15114" width="12.7265625" style="73" bestFit="1" customWidth="1"/>
    <col min="15115" max="15115" width="0" style="73" hidden="1" customWidth="1"/>
    <col min="15116" max="15116" width="9.81640625" style="73" customWidth="1"/>
    <col min="15117" max="15117" width="27.54296875" style="73" bestFit="1" customWidth="1"/>
    <col min="15118" max="15120" width="0.81640625" style="73" customWidth="1"/>
    <col min="15121" max="15121" width="237" style="73" bestFit="1" customWidth="1"/>
    <col min="15122" max="15358" width="9.1796875" style="73"/>
    <col min="15359" max="15359" width="13.453125" style="73" bestFit="1" customWidth="1"/>
    <col min="15360" max="15360" width="4.453125" style="73" customWidth="1"/>
    <col min="15361" max="15361" width="31.81640625" style="73" bestFit="1" customWidth="1"/>
    <col min="15362" max="15362" width="5.1796875" style="73" bestFit="1" customWidth="1"/>
    <col min="15363" max="15363" width="11" style="73" bestFit="1" customWidth="1"/>
    <col min="15364" max="15364" width="10.7265625" style="73" bestFit="1" customWidth="1"/>
    <col min="15365" max="15365" width="12.7265625" style="73" bestFit="1" customWidth="1"/>
    <col min="15366" max="15366" width="6" style="73" customWidth="1"/>
    <col min="15367" max="15368" width="12.7265625" style="73" customWidth="1"/>
    <col min="15369" max="15369" width="9.1796875" style="73"/>
    <col min="15370" max="15370" width="12.7265625" style="73" bestFit="1" customWidth="1"/>
    <col min="15371" max="15371" width="0" style="73" hidden="1" customWidth="1"/>
    <col min="15372" max="15372" width="9.81640625" style="73" customWidth="1"/>
    <col min="15373" max="15373" width="27.54296875" style="73" bestFit="1" customWidth="1"/>
    <col min="15374" max="15376" width="0.81640625" style="73" customWidth="1"/>
    <col min="15377" max="15377" width="237" style="73" bestFit="1" customWidth="1"/>
    <col min="15378" max="15614" width="9.1796875" style="73"/>
    <col min="15615" max="15615" width="13.453125" style="73" bestFit="1" customWidth="1"/>
    <col min="15616" max="15616" width="4.453125" style="73" customWidth="1"/>
    <col min="15617" max="15617" width="31.81640625" style="73" bestFit="1" customWidth="1"/>
    <col min="15618" max="15618" width="5.1796875" style="73" bestFit="1" customWidth="1"/>
    <col min="15619" max="15619" width="11" style="73" bestFit="1" customWidth="1"/>
    <col min="15620" max="15620" width="10.7265625" style="73" bestFit="1" customWidth="1"/>
    <col min="15621" max="15621" width="12.7265625" style="73" bestFit="1" customWidth="1"/>
    <col min="15622" max="15622" width="6" style="73" customWidth="1"/>
    <col min="15623" max="15624" width="12.7265625" style="73" customWidth="1"/>
    <col min="15625" max="15625" width="9.1796875" style="73"/>
    <col min="15626" max="15626" width="12.7265625" style="73" bestFit="1" customWidth="1"/>
    <col min="15627" max="15627" width="0" style="73" hidden="1" customWidth="1"/>
    <col min="15628" max="15628" width="9.81640625" style="73" customWidth="1"/>
    <col min="15629" max="15629" width="27.54296875" style="73" bestFit="1" customWidth="1"/>
    <col min="15630" max="15632" width="0.81640625" style="73" customWidth="1"/>
    <col min="15633" max="15633" width="237" style="73" bestFit="1" customWidth="1"/>
    <col min="15634" max="15870" width="9.1796875" style="73"/>
    <col min="15871" max="15871" width="13.453125" style="73" bestFit="1" customWidth="1"/>
    <col min="15872" max="15872" width="4.453125" style="73" customWidth="1"/>
    <col min="15873" max="15873" width="31.81640625" style="73" bestFit="1" customWidth="1"/>
    <col min="15874" max="15874" width="5.1796875" style="73" bestFit="1" customWidth="1"/>
    <col min="15875" max="15875" width="11" style="73" bestFit="1" customWidth="1"/>
    <col min="15876" max="15876" width="10.7265625" style="73" bestFit="1" customWidth="1"/>
    <col min="15877" max="15877" width="12.7265625" style="73" bestFit="1" customWidth="1"/>
    <col min="15878" max="15878" width="6" style="73" customWidth="1"/>
    <col min="15879" max="15880" width="12.7265625" style="73" customWidth="1"/>
    <col min="15881" max="15881" width="9.1796875" style="73"/>
    <col min="15882" max="15882" width="12.7265625" style="73" bestFit="1" customWidth="1"/>
    <col min="15883" max="15883" width="0" style="73" hidden="1" customWidth="1"/>
    <col min="15884" max="15884" width="9.81640625" style="73" customWidth="1"/>
    <col min="15885" max="15885" width="27.54296875" style="73" bestFit="1" customWidth="1"/>
    <col min="15886" max="15888" width="0.81640625" style="73" customWidth="1"/>
    <col min="15889" max="15889" width="237" style="73" bestFit="1" customWidth="1"/>
    <col min="15890" max="16126" width="9.1796875" style="73"/>
    <col min="16127" max="16127" width="13.453125" style="73" bestFit="1" customWidth="1"/>
    <col min="16128" max="16128" width="4.453125" style="73" customWidth="1"/>
    <col min="16129" max="16129" width="31.81640625" style="73" bestFit="1" customWidth="1"/>
    <col min="16130" max="16130" width="5.1796875" style="73" bestFit="1" customWidth="1"/>
    <col min="16131" max="16131" width="11" style="73" bestFit="1" customWidth="1"/>
    <col min="16132" max="16132" width="10.7265625" style="73" bestFit="1" customWidth="1"/>
    <col min="16133" max="16133" width="12.7265625" style="73" bestFit="1" customWidth="1"/>
    <col min="16134" max="16134" width="6" style="73" customWidth="1"/>
    <col min="16135" max="16136" width="12.7265625" style="73" customWidth="1"/>
    <col min="16137" max="16137" width="9.1796875" style="73"/>
    <col min="16138" max="16138" width="12.7265625" style="73" bestFit="1" customWidth="1"/>
    <col min="16139" max="16139" width="0" style="73" hidden="1" customWidth="1"/>
    <col min="16140" max="16140" width="9.81640625" style="73" customWidth="1"/>
    <col min="16141" max="16141" width="27.54296875" style="73" bestFit="1" customWidth="1"/>
    <col min="16142" max="16144" width="0.81640625" style="73" customWidth="1"/>
    <col min="16145" max="16145" width="237" style="73" bestFit="1" customWidth="1"/>
    <col min="16146" max="16384" width="9.1796875" style="73"/>
  </cols>
  <sheetData>
    <row r="4" spans="1:22" x14ac:dyDescent="0.35">
      <c r="B4" s="95" t="s">
        <v>37</v>
      </c>
      <c r="C4" s="95" t="s">
        <v>36</v>
      </c>
      <c r="D4" s="182" t="s">
        <v>16</v>
      </c>
      <c r="E4" s="182"/>
      <c r="F4" s="182"/>
      <c r="G4" s="182"/>
      <c r="H4" s="182" t="s">
        <v>17</v>
      </c>
      <c r="I4" s="182"/>
      <c r="J4" s="182"/>
      <c r="K4" s="182"/>
      <c r="L4" s="182"/>
      <c r="M4" s="182"/>
      <c r="S4" s="74" t="s">
        <v>18</v>
      </c>
      <c r="T4" s="75"/>
      <c r="U4" s="75"/>
      <c r="V4" s="76"/>
    </row>
    <row r="5" spans="1:22" x14ac:dyDescent="0.35">
      <c r="B5" s="90"/>
      <c r="C5" s="145" t="s">
        <v>43</v>
      </c>
      <c r="D5" s="96" t="s">
        <v>19</v>
      </c>
      <c r="E5" s="97" t="s">
        <v>20</v>
      </c>
      <c r="F5" s="97" t="s">
        <v>21</v>
      </c>
      <c r="G5" s="98" t="s">
        <v>21</v>
      </c>
      <c r="H5" s="102" t="s">
        <v>19</v>
      </c>
      <c r="I5" s="102" t="s">
        <v>21</v>
      </c>
      <c r="J5" s="102" t="s">
        <v>22</v>
      </c>
      <c r="K5" s="102" t="s">
        <v>23</v>
      </c>
      <c r="L5" s="97" t="s">
        <v>21</v>
      </c>
      <c r="M5" s="102" t="s">
        <v>24</v>
      </c>
      <c r="S5" s="77" t="s">
        <v>25</v>
      </c>
      <c r="T5" s="78" t="s">
        <v>26</v>
      </c>
      <c r="U5" s="78" t="s">
        <v>21</v>
      </c>
      <c r="V5" s="79" t="s">
        <v>27</v>
      </c>
    </row>
    <row r="6" spans="1:22" x14ac:dyDescent="0.35">
      <c r="A6" s="80"/>
      <c r="B6" s="91"/>
      <c r="C6" s="146" t="s">
        <v>52</v>
      </c>
      <c r="D6" s="99"/>
      <c r="E6" s="100" t="s">
        <v>28</v>
      </c>
      <c r="F6" s="100" t="s">
        <v>20</v>
      </c>
      <c r="G6" s="101" t="s">
        <v>29</v>
      </c>
      <c r="H6" s="103"/>
      <c r="I6" s="103" t="s">
        <v>38</v>
      </c>
      <c r="J6" s="103" t="s">
        <v>39</v>
      </c>
      <c r="K6" s="103" t="s">
        <v>30</v>
      </c>
      <c r="L6" s="100" t="s">
        <v>40</v>
      </c>
      <c r="M6" s="103"/>
      <c r="S6" s="81" t="s">
        <v>31</v>
      </c>
      <c r="T6" s="82" t="s">
        <v>32</v>
      </c>
      <c r="U6" s="82" t="s">
        <v>33</v>
      </c>
      <c r="V6" s="83" t="s">
        <v>30</v>
      </c>
    </row>
    <row r="7" spans="1:22" x14ac:dyDescent="0.35">
      <c r="A7" s="80"/>
      <c r="B7" s="128" t="s">
        <v>47</v>
      </c>
      <c r="C7" s="104" t="s">
        <v>53</v>
      </c>
      <c r="D7" s="126">
        <v>0</v>
      </c>
      <c r="E7" s="8" t="s">
        <v>20</v>
      </c>
      <c r="F7" s="8">
        <v>0</v>
      </c>
      <c r="G7" s="127">
        <f>ROUND(F7*D7,4)</f>
        <v>0</v>
      </c>
      <c r="H7" s="130">
        <v>2</v>
      </c>
      <c r="I7" s="131">
        <v>159990</v>
      </c>
      <c r="J7" s="132">
        <f>ROUND(I7*H7,4)</f>
        <v>319980</v>
      </c>
      <c r="K7" s="158">
        <v>0.1</v>
      </c>
      <c r="L7" s="159">
        <f>ROUND(J7-(J7*K7),2)</f>
        <v>287982</v>
      </c>
      <c r="M7" s="142" t="s">
        <v>61</v>
      </c>
      <c r="Q7" s="73" t="s">
        <v>60</v>
      </c>
      <c r="S7" s="84"/>
      <c r="T7" s="85"/>
      <c r="U7" s="85"/>
      <c r="V7" s="193"/>
    </row>
    <row r="8" spans="1:22" x14ac:dyDescent="0.35">
      <c r="A8" s="80"/>
      <c r="B8" s="128" t="s">
        <v>48</v>
      </c>
      <c r="C8" s="104" t="s">
        <v>54</v>
      </c>
      <c r="D8" s="126">
        <v>0</v>
      </c>
      <c r="E8" s="8" t="s">
        <v>20</v>
      </c>
      <c r="F8" s="8">
        <v>0</v>
      </c>
      <c r="G8" s="127">
        <f t="shared" ref="G8:G9" si="0">ROUND(F8*D8,4)</f>
        <v>0</v>
      </c>
      <c r="H8" s="130">
        <v>1</v>
      </c>
      <c r="I8" s="131">
        <v>100000</v>
      </c>
      <c r="J8" s="132">
        <f t="shared" ref="J8:J9" si="1">ROUND(I8*H8,4)</f>
        <v>100000</v>
      </c>
      <c r="K8" s="158">
        <v>0</v>
      </c>
      <c r="L8" s="159">
        <f t="shared" ref="L8:L9" si="2">ROUND(J8-(J8*K8),2)</f>
        <v>100000</v>
      </c>
      <c r="M8" s="142"/>
      <c r="S8" s="84"/>
      <c r="T8" s="85"/>
      <c r="U8" s="85"/>
      <c r="V8" s="193"/>
    </row>
    <row r="9" spans="1:22" x14ac:dyDescent="0.35">
      <c r="A9" s="80"/>
      <c r="B9" s="128" t="s">
        <v>49</v>
      </c>
      <c r="C9" s="104" t="s">
        <v>57</v>
      </c>
      <c r="D9" s="126">
        <v>0</v>
      </c>
      <c r="E9" s="8" t="s">
        <v>20</v>
      </c>
      <c r="F9" s="8">
        <v>0</v>
      </c>
      <c r="G9" s="127">
        <f t="shared" si="0"/>
        <v>0</v>
      </c>
      <c r="H9" s="130">
        <v>1</v>
      </c>
      <c r="I9" s="131">
        <v>89990</v>
      </c>
      <c r="J9" s="132">
        <f t="shared" si="1"/>
        <v>89990</v>
      </c>
      <c r="K9" s="158">
        <v>0.25</v>
      </c>
      <c r="L9" s="159">
        <f t="shared" si="2"/>
        <v>67492.5</v>
      </c>
      <c r="M9" s="150" t="s">
        <v>61</v>
      </c>
      <c r="Q9" s="73" t="s">
        <v>56</v>
      </c>
      <c r="S9" s="84"/>
      <c r="T9" s="85"/>
      <c r="U9" s="85"/>
      <c r="V9" s="193"/>
    </row>
    <row r="10" spans="1:22" x14ac:dyDescent="0.35">
      <c r="A10" s="80"/>
      <c r="B10" s="128" t="s">
        <v>50</v>
      </c>
      <c r="C10" s="104" t="s">
        <v>58</v>
      </c>
      <c r="D10" s="126"/>
      <c r="E10" s="8"/>
      <c r="F10" s="8"/>
      <c r="G10" s="127"/>
      <c r="H10" s="130">
        <v>1</v>
      </c>
      <c r="I10" s="131">
        <v>99990</v>
      </c>
      <c r="J10" s="132">
        <f t="shared" ref="J10" si="3">ROUND(I10*H10,4)</f>
        <v>99990</v>
      </c>
      <c r="K10" s="158">
        <v>0.25</v>
      </c>
      <c r="L10" s="159">
        <f t="shared" ref="L10" si="4">ROUND(J10-(J10*K10),2)</f>
        <v>74992.5</v>
      </c>
      <c r="M10" s="150" t="s">
        <v>61</v>
      </c>
      <c r="Q10" s="73" t="s">
        <v>59</v>
      </c>
      <c r="S10" s="84"/>
      <c r="T10" s="85"/>
      <c r="U10" s="85"/>
      <c r="V10" s="193"/>
    </row>
    <row r="11" spans="1:22" ht="14.5" x14ac:dyDescent="0.35">
      <c r="A11" s="86"/>
      <c r="B11" s="128" t="s">
        <v>51</v>
      </c>
      <c r="C11" s="104" t="s">
        <v>55</v>
      </c>
      <c r="D11" s="126">
        <v>0</v>
      </c>
      <c r="E11" s="8" t="s">
        <v>20</v>
      </c>
      <c r="F11" s="8">
        <v>0</v>
      </c>
      <c r="G11" s="127">
        <f>ROUND(F11*D11,4)</f>
        <v>0</v>
      </c>
      <c r="H11" s="130">
        <v>1</v>
      </c>
      <c r="I11" s="131">
        <v>35000</v>
      </c>
      <c r="J11" s="132">
        <f>ROUND(I11*H11,4)</f>
        <v>35000</v>
      </c>
      <c r="K11" s="158">
        <v>0</v>
      </c>
      <c r="L11" s="159">
        <f>ROUND(J11-(J11*K11),2)</f>
        <v>35000</v>
      </c>
      <c r="M11" s="142"/>
      <c r="Q11" s="133"/>
      <c r="S11" s="84">
        <v>10</v>
      </c>
      <c r="T11" s="85">
        <v>0</v>
      </c>
      <c r="U11" s="87">
        <v>0.05</v>
      </c>
      <c r="V11" s="88">
        <f t="shared" ref="V11" si="5">ROUND((((J11*(1-U11))/S11)*T11)/J11,2)</f>
        <v>0</v>
      </c>
    </row>
    <row r="12" spans="1:22" x14ac:dyDescent="0.35">
      <c r="B12" s="105"/>
      <c r="C12" s="111"/>
      <c r="D12" s="112"/>
      <c r="E12" s="112"/>
      <c r="F12" s="112"/>
      <c r="G12" s="113"/>
      <c r="H12" s="114"/>
      <c r="I12" s="111"/>
      <c r="J12" s="111"/>
      <c r="K12" s="111"/>
      <c r="L12" s="112"/>
      <c r="M12" s="108"/>
    </row>
    <row r="13" spans="1:22" x14ac:dyDescent="0.35">
      <c r="B13" s="106"/>
      <c r="C13" s="115"/>
      <c r="D13" s="116"/>
      <c r="E13" s="116"/>
      <c r="F13" s="117" t="s">
        <v>34</v>
      </c>
      <c r="G13" s="118">
        <f>SUM(G11:G11)</f>
        <v>0</v>
      </c>
      <c r="H13" s="134" t="s">
        <v>35</v>
      </c>
      <c r="I13" s="135"/>
      <c r="J13" s="135"/>
      <c r="K13" s="136"/>
      <c r="L13" s="137">
        <f>SUM(L7:L12)</f>
        <v>565467</v>
      </c>
      <c r="M13" s="109"/>
    </row>
    <row r="14" spans="1:22" x14ac:dyDescent="0.35">
      <c r="B14" s="107"/>
      <c r="C14" s="119"/>
      <c r="D14" s="120"/>
      <c r="E14" s="120"/>
      <c r="F14" s="120"/>
      <c r="G14" s="121"/>
      <c r="H14" s="122"/>
      <c r="I14" s="119"/>
      <c r="J14" s="123"/>
      <c r="K14" s="124"/>
      <c r="L14" s="125"/>
      <c r="M14" s="110"/>
    </row>
    <row r="15" spans="1:22" x14ac:dyDescent="0.35">
      <c r="G15" s="89"/>
      <c r="H15" s="92"/>
      <c r="I15" s="92"/>
      <c r="J15" s="92"/>
      <c r="K15" s="93"/>
      <c r="L15" s="94"/>
      <c r="M15" s="92"/>
    </row>
    <row r="16" spans="1:22" x14ac:dyDescent="0.35">
      <c r="G16" s="89"/>
      <c r="H16" s="92"/>
      <c r="I16" s="92"/>
      <c r="J16" s="92"/>
      <c r="K16" s="93"/>
      <c r="L16" s="94"/>
      <c r="M16" s="92"/>
    </row>
    <row r="17" spans="11:13" ht="12.75" customHeight="1" x14ac:dyDescent="0.35"/>
    <row r="19" spans="11:13" ht="16" x14ac:dyDescent="0.4">
      <c r="K19" s="191" t="s">
        <v>44</v>
      </c>
      <c r="L19" s="192"/>
      <c r="M19" s="151">
        <f>+'Daños Edificio'!I40+'Daños en Contenidos'!G13</f>
        <v>0</v>
      </c>
    </row>
    <row r="20" spans="11:13" ht="16" x14ac:dyDescent="0.4">
      <c r="K20" s="185" t="s">
        <v>45</v>
      </c>
      <c r="L20" s="186"/>
      <c r="M20" s="138">
        <f>+'Daños Edificio'!P40</f>
        <v>0</v>
      </c>
    </row>
    <row r="21" spans="11:13" ht="16" x14ac:dyDescent="0.4">
      <c r="K21" s="187" t="s">
        <v>46</v>
      </c>
      <c r="L21" s="188"/>
      <c r="M21" s="139">
        <f>+L13</f>
        <v>565467</v>
      </c>
    </row>
    <row r="22" spans="11:13" ht="16" x14ac:dyDescent="0.4">
      <c r="K22" s="189" t="s">
        <v>41</v>
      </c>
      <c r="L22" s="190"/>
      <c r="M22" s="140">
        <f>SUM(M20:M21)</f>
        <v>565467</v>
      </c>
    </row>
    <row r="24" spans="11:13" ht="16" x14ac:dyDescent="0.4">
      <c r="K24" s="183" t="s">
        <v>42</v>
      </c>
      <c r="L24" s="183"/>
      <c r="M24" s="141">
        <f>+M22/K25</f>
        <v>18.289816877682988</v>
      </c>
    </row>
    <row r="25" spans="11:13" x14ac:dyDescent="0.35">
      <c r="K25" s="184">
        <v>30917.040000000001</v>
      </c>
      <c r="L25" s="184"/>
    </row>
  </sheetData>
  <mergeCells count="8">
    <mergeCell ref="D4:G4"/>
    <mergeCell ref="H4:M4"/>
    <mergeCell ref="K24:L24"/>
    <mergeCell ref="K25:L25"/>
    <mergeCell ref="K20:L20"/>
    <mergeCell ref="K21:L21"/>
    <mergeCell ref="K22:L22"/>
    <mergeCell ref="K19:L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2022-03-07T19:26:11Z</dcterms:modified>
</cp:coreProperties>
</file>