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4/"/>
    </mc:Choice>
  </mc:AlternateContent>
  <xr:revisionPtr revIDLastSave="0" documentId="8_{AD3AD037-D288-442A-A1FA-C2C59ECB38B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<sst xmlns="http://schemas.openxmlformats.org/spreadsheetml/2006/main" count="64" uniqueCount="48">
  <si>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</si>
  <si>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</si>
  <si>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</si>
  <si>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</si>
  <si>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</si>
  <si>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</si>
  <si>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</si>
  <si>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</si>
  <si>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</si>
  <si>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</si>
  <si>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</si>
  <si>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</si>
  <si>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</si>
  <si>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</si>
  <si>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</si>
  <si>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</si>
  <si>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</si>
  <si>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</si>
  <si>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</si>
  <si>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</si>
  <si>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</si>
  <si>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</si>
  <si>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</si>
  <si>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</si>
  <si>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</si>
  <si>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</si>
  <si>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</si>
  <si>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</si>
  <si>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</si>
  <si>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</si>
  <si>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</si>
  <si>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</si>
  <si>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</si>
  <si>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</si>
  <si>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</si>
  <si>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</si>
  <si>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</si>
  <si>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</si>
  <si>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</si>
  <si>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</si>
  <si>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</si>
  <si>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Bomba Presurizadora 3/4''</t>
  </si>
  <si>
    <t>Reposición de Bomba</t>
  </si>
  <si>
    <t>Sin Observaciones, Presenta Boleta</t>
  </si>
  <si>
    <t>Boleta Electrónica N°291</t>
  </si>
  <si>
    <t>1.1</t>
  </si>
  <si>
    <t>Sr. Ruth Noemi Videla Orellana</t>
  </si>
  <si>
    <t>Independencia N°1221, Puente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</si>
</sst>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64</xdr:row>
      <xdr:rowOff>-1</xdr:rowOff>
    </xdr:from>
    <xdr:to>
      <xdr:col>6</xdr:col>
      <xdr:colOff>89647</xdr:colOff>
      <xdr:row>107</xdr:row>
      <xdr:rowOff>106512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5DF639-6E24-4356-8ECB-597AC5A16E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2902323"/>
          <a:ext cx="4919382" cy="733430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O74" sqref="O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47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42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27.6">
      <c r="B7" s="127" t="s">
        <v>45</v>
      </c>
      <c r="C7" s="128"/>
      <c r="D7" s="105" t="s">
        <v>41</v>
      </c>
      <c r="E7" s="125"/>
      <c r="F7" s="51">
        <v>1</v>
      </c>
      <c r="G7" s="123" t="s">
        <v>4</v>
      </c>
      <c r="H7" s="53">
        <v>84034</v>
      </c>
      <c r="I7" s="53">
        <f t="shared" ref="I7:I11" si="0">+F7*H7</f>
        <v>84034</v>
      </c>
      <c r="J7" s="50"/>
      <c r="K7" s="51">
        <v>1</v>
      </c>
      <c r="L7" s="123" t="s">
        <v>4</v>
      </c>
      <c r="M7" s="53">
        <v>84034</v>
      </c>
      <c r="N7" s="112">
        <f t="shared" ref="N7:N23" si="1">+K7*M7</f>
        <v>84034</v>
      </c>
      <c r="O7" s="55">
        <v>0</v>
      </c>
      <c r="P7" s="53">
        <f t="shared" ref="P7:P54" si="2">+(-N7*O7)+N7</f>
        <v>84034</v>
      </c>
      <c r="Q7" s="54"/>
      <c r="R7" s="183" t="s">
        <v>43</v>
      </c>
      <c r="S7" s="128"/>
      <c r="T7" s="117" t="s">
        <v>44</v>
      </c>
    </row>
    <row r="8" spans="2:20" s="126" customFormat="1" ht="13.8" hidden="1">
      <c r="B8" s="127"/>
      <c r="C8" s="128"/>
      <c r="D8" s="105"/>
      <c r="E8" s="125"/>
      <c r="F8" s="51"/>
      <c r="G8" s="123"/>
      <c r="H8" s="53"/>
      <c r="I8" s="53">
        <f t="shared" si="0"/>
        <v>0</v>
      </c>
      <c r="J8" s="50"/>
      <c r="K8" s="51"/>
      <c r="L8" s="123"/>
      <c r="M8" s="53"/>
      <c r="N8" s="112">
        <f t="shared" si="1"/>
        <v>0</v>
      </c>
      <c r="O8" s="55">
        <v>0</v>
      </c>
      <c r="P8" s="53">
        <f t="shared" ref="P8:P9" si="3">+(-N8*O8)+N8</f>
        <v>0</v>
      </c>
      <c r="Q8" s="166"/>
      <c r="R8" s="183"/>
      <c r="S8" s="128"/>
      <c r="T8" s="117"/>
    </row>
    <row r="9" spans="2:20" s="126" customFormat="1" ht="13.8" hidden="1">
      <c r="B9" s="127"/>
      <c r="C9" s="128"/>
      <c r="D9" s="105"/>
      <c r="E9" s="125"/>
      <c r="F9" s="51"/>
      <c r="G9" s="123"/>
      <c r="H9" s="53"/>
      <c r="I9" s="53">
        <f t="shared" si="0"/>
        <v>0</v>
      </c>
      <c r="J9" s="50"/>
      <c r="K9" s="51"/>
      <c r="L9" s="123"/>
      <c r="M9" s="53"/>
      <c r="N9" s="112">
        <f t="shared" si="1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 hidden="1">
      <c r="B10" s="127"/>
      <c r="C10" s="128"/>
      <c r="D10" s="105"/>
      <c r="E10" s="125"/>
      <c r="F10" s="51"/>
      <c r="G10" s="123"/>
      <c r="H10" s="53"/>
      <c r="I10" s="53">
        <f t="shared" si="0"/>
        <v>0</v>
      </c>
      <c r="J10" s="50"/>
      <c r="K10" s="51"/>
      <c r="L10" s="123"/>
      <c r="M10" s="53"/>
      <c r="N10" s="112">
        <f t="shared" si="1"/>
        <v>0</v>
      </c>
      <c r="O10" s="55">
        <v>0</v>
      </c>
      <c r="P10" s="53">
        <f t="shared" si="2"/>
        <v>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123"/>
      <c r="H11" s="53"/>
      <c r="I11" s="53">
        <f t="shared" si="0"/>
        <v>0</v>
      </c>
      <c r="J11" s="50"/>
      <c r="K11" s="51"/>
      <c r="L11" s="123"/>
      <c r="M11" s="53"/>
      <c r="N11" s="112">
        <f t="shared" si="1"/>
        <v>0</v>
      </c>
      <c r="O11" s="55">
        <v>0</v>
      </c>
      <c r="P11" s="53">
        <f t="shared" si="2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1"/>
        <v>0</v>
      </c>
      <c r="O12" s="55">
        <v>0</v>
      </c>
      <c r="P12" s="53">
        <f t="shared" si="2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1"/>
        <v>0</v>
      </c>
      <c r="O13" s="55">
        <v>0</v>
      </c>
      <c r="P13" s="53">
        <f t="shared" si="2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1"/>
        <v>0</v>
      </c>
      <c r="O14" s="55">
        <v>0</v>
      </c>
      <c r="P14" s="53">
        <f t="shared" si="2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1"/>
        <v>0</v>
      </c>
      <c r="O17" s="114">
        <v>0</v>
      </c>
      <c r="P17" s="112">
        <f t="shared" si="2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1"/>
        <v>0</v>
      </c>
      <c r="O18" s="114">
        <v>0</v>
      </c>
      <c r="P18" s="112">
        <f t="shared" si="2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1"/>
        <v>0</v>
      </c>
      <c r="O19" s="114">
        <v>0</v>
      </c>
      <c r="P19" s="112">
        <f t="shared" si="2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1"/>
        <v>0</v>
      </c>
      <c r="O20" s="114">
        <v>0</v>
      </c>
      <c r="P20" s="112">
        <f t="shared" si="2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1"/>
        <v>0</v>
      </c>
      <c r="O21" s="114">
        <v>0</v>
      </c>
      <c r="P21" s="112">
        <f t="shared" si="2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1"/>
        <v>0</v>
      </c>
      <c r="O22" s="114">
        <v>0</v>
      </c>
      <c r="P22" s="112">
        <f t="shared" si="2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2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2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2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2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2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2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2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2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2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2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2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2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2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2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2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2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2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2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2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84034</v>
      </c>
      <c r="J56" s="50"/>
      <c r="K56" s="193" t="s">
        <v>11</v>
      </c>
      <c r="L56" s="194"/>
      <c r="M56" s="194"/>
      <c r="N56" s="194"/>
      <c r="O56" s="194"/>
      <c r="P56" s="79">
        <f>SUM(P7:P55)</f>
        <v>84034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84034</v>
      </c>
      <c r="J58" s="50"/>
      <c r="K58" s="198" t="s">
        <v>12</v>
      </c>
      <c r="L58" s="197"/>
      <c r="M58" s="197"/>
      <c r="N58" s="197"/>
      <c r="O58" s="197"/>
      <c r="P58" s="82">
        <f>SUM(P56+P57)</f>
        <v>84034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I58*19%</f>
        <v>15966.460000000001</v>
      </c>
      <c r="J59" s="59"/>
      <c r="K59" s="200" t="s">
        <v>34</v>
      </c>
      <c r="L59" s="199"/>
      <c r="M59" s="199"/>
      <c r="N59" s="199"/>
      <c r="O59" s="199"/>
      <c r="P59" s="85">
        <f>P58*19%</f>
        <v>15966.460000000001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100000.46</v>
      </c>
      <c r="J60" s="50"/>
      <c r="K60" s="202" t="s">
        <v>13</v>
      </c>
      <c r="L60" s="201"/>
      <c r="M60" s="201"/>
      <c r="N60" s="201"/>
      <c r="O60" s="201"/>
      <c r="P60" s="91">
        <f>SUM(P58:P59)</f>
        <v>100000.46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I45" sqref="I4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0.21875" style="2" bestFit="1" customWidth="1"/>
    <col min="12" max="12" width="11.66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 hidden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 hidden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 hidden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 hidden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 hidden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 hidden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 hidden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 hidden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 hidden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 hidden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 hidden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 hidden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 hidden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 hidden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 hidden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 hidden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 hidden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 hidden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 hidden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 hidden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 hidden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 hidden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 hidden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 hidden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 hidden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100000.46</v>
      </c>
      <c r="J35" s="205" t="s">
        <v>30</v>
      </c>
      <c r="K35" s="206"/>
      <c r="L35" s="31">
        <f>'Daños Edificio'!P60</f>
        <v>100000.46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100000.46</v>
      </c>
      <c r="J37" s="210" t="s">
        <v>32</v>
      </c>
      <c r="K37" s="211"/>
      <c r="L37" s="33">
        <f>SUM(L35:L36)</f>
        <v>100000.46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2025-05-06T15:45:58Z</dcterms:modified>
</cp:coreProperties>
</file>