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macka\OneDrive - A Plus Ajustadores SpA\escritorio\CASOS AGUAS ANDINAS\Caso N°1056\"/>
    </mc:Choice>
  </mc:AlternateContent>
  <xr:revisionPtr revIDLastSave="0" documentId="13_ncr:1_{55652E04-1D46-4DD6-9023-C9C443AB04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<sst xmlns="http://schemas.openxmlformats.org/spreadsheetml/2006/main" count="66" uniqueCount="49">
  <si>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</si>
  <si>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</si>
  <si>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</si>
  <si>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</si>
  <si>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</si>
  <si>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</si>
  <si>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</si>
  <si>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</si>
  <si>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</si>
  <si>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</si>
  <si>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</si>
  <si>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</si>
  <si>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</si>
  <si>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</si>
  <si>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</si>
  <si>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</si>
  <si>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</si>
  <si>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</si>
  <si>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</si>
  <si>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</si>
  <si>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</si>
  <si>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</si>
  <si>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</si>
  <si>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</si>
  <si>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</si>
  <si>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</si>
  <si>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</si>
  <si>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</si>
  <si>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</si>
  <si>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</si>
  <si>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</si>
  <si>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</si>
  <si>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</si>
  <si>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</si>
  <si>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</si>
  <si>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</si>
  <si>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</si>
  <si>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</si>
  <si>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</si>
  <si>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</si>
  <si>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</si>
  <si>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Retiro de pasto sintético contaminado</t>
  </si>
  <si>
    <t>m2</t>
  </si>
  <si>
    <t>Instalación y prov de Nuevo pasto sistético 15mm</t>
  </si>
  <si>
    <t>1.1</t>
  </si>
  <si>
    <t>1.2</t>
  </si>
  <si>
    <t>Trabajos a Realizar</t>
  </si>
  <si>
    <t>Sra. María Valeria Jaramillo Herrera</t>
  </si>
  <si>
    <t>El Pino N°271, El Bosque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</si>
</sst>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D5" sqref="D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hidden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47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48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46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44</v>
      </c>
      <c r="C7" s="128"/>
      <c r="D7" s="105" t="s">
        <v>41</v>
      </c>
      <c r="E7" s="125"/>
      <c r="F7" s="51">
        <v>50</v>
      </c>
      <c r="G7" s="123" t="s">
        <v>42</v>
      </c>
      <c r="H7" s="53">
        <v>2500</v>
      </c>
      <c r="I7" s="53">
        <f t="shared" ref="I7:I11" si="0">+F7*H7</f>
        <v>125000</v>
      </c>
      <c r="J7" s="50"/>
      <c r="K7" s="51">
        <v>50</v>
      </c>
      <c r="L7" s="123" t="s">
        <v>42</v>
      </c>
      <c r="M7" s="53">
        <v>2500</v>
      </c>
      <c r="N7" s="112">
        <f t="shared" ref="N7:N23" si="1">+K7*M7</f>
        <v>125000</v>
      </c>
      <c r="O7" s="55">
        <v>0</v>
      </c>
      <c r="P7" s="53">
        <f t="shared" ref="P7:P54" si="2">+(-N7*O7)+N7</f>
        <v>125000</v>
      </c>
      <c r="Q7" s="54"/>
      <c r="R7" s="183"/>
      <c r="S7" s="128"/>
      <c r="T7" s="117"/>
    </row>
    <row r="8" spans="2:20" s="126" customFormat="1" ht="13.8">
      <c r="B8" s="127" t="s">
        <v>45</v>
      </c>
      <c r="C8" s="128"/>
      <c r="D8" s="105" t="s">
        <v>43</v>
      </c>
      <c r="E8" s="125"/>
      <c r="F8" s="51">
        <v>50</v>
      </c>
      <c r="G8" s="123" t="s">
        <v>42</v>
      </c>
      <c r="H8" s="53">
        <v>16980</v>
      </c>
      <c r="I8" s="53">
        <f t="shared" si="0"/>
        <v>849000</v>
      </c>
      <c r="J8" s="50"/>
      <c r="K8" s="51">
        <v>50</v>
      </c>
      <c r="L8" s="123" t="s">
        <v>42</v>
      </c>
      <c r="M8" s="53">
        <v>16980</v>
      </c>
      <c r="N8" s="112">
        <f t="shared" si="1"/>
        <v>849000</v>
      </c>
      <c r="O8" s="55">
        <v>0</v>
      </c>
      <c r="P8" s="53">
        <f t="shared" ref="P8:P9" si="3">+(-N8*O8)+N8</f>
        <v>849000</v>
      </c>
      <c r="Q8" s="166"/>
      <c r="R8" s="183"/>
      <c r="S8" s="128"/>
      <c r="T8" s="117"/>
    </row>
    <row r="9" spans="2:20" s="126" customFormat="1" ht="13.8" hidden="1">
      <c r="B9" s="127"/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6"/>
      <c r="R9" s="171"/>
      <c r="S9" s="128"/>
      <c r="T9" s="117"/>
    </row>
    <row r="10" spans="2:20" s="126" customFormat="1" ht="13.8" hidden="1">
      <c r="B10" s="127"/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83"/>
      <c r="S10" s="128"/>
      <c r="T10" s="117"/>
    </row>
    <row r="11" spans="2:20" s="126" customFormat="1" ht="13.8" hidden="1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3"/>
      <c r="S11" s="128"/>
      <c r="T11" s="118"/>
    </row>
    <row r="12" spans="2:20" ht="13.8" hidden="1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 hidden="1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 hidden="1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6"/>
      <c r="R14" s="183"/>
      <c r="S14" s="35"/>
      <c r="T14" s="118"/>
    </row>
    <row r="15" spans="2:20" ht="13.8" hidden="1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83"/>
      <c r="S15" s="35"/>
      <c r="T15" s="117"/>
    </row>
    <row r="16" spans="2:20" ht="13.8" hidden="1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83"/>
      <c r="S16" s="35"/>
      <c r="T16" s="118"/>
    </row>
    <row r="17" spans="2:20" ht="13.8" hidden="1">
      <c r="B17" s="127"/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4"/>
      <c r="R17" s="183"/>
      <c r="S17" s="73"/>
      <c r="T17" s="119"/>
    </row>
    <row r="18" spans="2:20" ht="13.8" hidden="1">
      <c r="B18" s="127"/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4"/>
      <c r="R18" s="171"/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974000</v>
      </c>
      <c r="J56" s="50"/>
      <c r="K56" s="193" t="s">
        <v>11</v>
      </c>
      <c r="L56" s="194"/>
      <c r="M56" s="194"/>
      <c r="N56" s="194"/>
      <c r="O56" s="194"/>
      <c r="P56" s="79">
        <f>SUM(P7:P55)</f>
        <v>974000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5" t="s">
        <v>38</v>
      </c>
      <c r="G57" s="196"/>
      <c r="H57" s="196"/>
      <c r="I57" s="81">
        <v>0</v>
      </c>
      <c r="J57" s="50"/>
      <c r="K57" s="106"/>
      <c r="L57" s="107"/>
      <c r="M57" s="197" t="s">
        <v>38</v>
      </c>
      <c r="N57" s="197"/>
      <c r="O57" s="197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974000</v>
      </c>
      <c r="J58" s="50"/>
      <c r="K58" s="198" t="s">
        <v>12</v>
      </c>
      <c r="L58" s="197"/>
      <c r="M58" s="197"/>
      <c r="N58" s="197"/>
      <c r="O58" s="197"/>
      <c r="P58" s="82">
        <f>SUM(P56+P57)</f>
        <v>974000</v>
      </c>
      <c r="Q58" s="58"/>
      <c r="R58" s="169"/>
      <c r="S58" s="35"/>
      <c r="T58" s="35"/>
    </row>
    <row r="59" spans="2:20" ht="13.2" customHeight="1">
      <c r="B59" s="56"/>
      <c r="C59" s="35"/>
      <c r="D59" s="80"/>
      <c r="E59" s="83"/>
      <c r="F59" s="70"/>
      <c r="G59" s="199" t="s">
        <v>33</v>
      </c>
      <c r="H59" s="199"/>
      <c r="I59" s="84">
        <f>I58*19%</f>
        <v>185060</v>
      </c>
      <c r="J59" s="59"/>
      <c r="K59" s="200" t="s">
        <v>34</v>
      </c>
      <c r="L59" s="199"/>
      <c r="M59" s="199"/>
      <c r="N59" s="199"/>
      <c r="O59" s="199"/>
      <c r="P59" s="85">
        <f>P58*19%</f>
        <v>185060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1159060</v>
      </c>
      <c r="J60" s="50"/>
      <c r="K60" s="202" t="s">
        <v>13</v>
      </c>
      <c r="L60" s="201"/>
      <c r="M60" s="201"/>
      <c r="N60" s="201"/>
      <c r="O60" s="201"/>
      <c r="P60" s="91">
        <f>SUM(P58:P59)</f>
        <v>1159060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L37" sqref="L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hidden="1" customWidth="1"/>
    <col min="5" max="5" width="10.6640625" style="95" hidden="1" customWidth="1"/>
    <col min="6" max="6" width="14.6640625" style="95" hidden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1159060</v>
      </c>
      <c r="J35" s="205" t="s">
        <v>30</v>
      </c>
      <c r="K35" s="206"/>
      <c r="L35" s="31">
        <f>'Daños Edificio'!P60</f>
        <v>1159060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1159060</v>
      </c>
      <c r="J37" s="210" t="s">
        <v>32</v>
      </c>
      <c r="K37" s="211"/>
      <c r="L37" s="33">
        <f>SUM(L35:L36)</f>
        <v>1159060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2025-04-14T19:14:16Z</dcterms:modified>
</cp:coreProperties>
</file>