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_Andinas08DI2024\"/>
    </mc:Choice>
  </mc:AlternateContent>
  <xr:revisionPtr revIDLastSave="0" documentId="13_ncr:1_{577102D4-439F-4187-856F-18935B5BBE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TO" sheetId="37" r:id="rId1"/>
  </sheets>
  <definedNames>
    <definedName name="_Toc311286133" localSheetId="0">PPTO!$B$70</definedName>
    <definedName name="_Toc311325893" localSheetId="0">PPTO!$B$120</definedName>
    <definedName name="_Toc311327603" localSheetId="0">PPTO!$B$113</definedName>
    <definedName name="_Toc312161341" localSheetId="0">PPTO!#REF!</definedName>
    <definedName name="_xlnm.Print_Area" localSheetId="0">PPTO!$A$1:$F$156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37" l="1"/>
  <c r="F48" i="37"/>
  <c r="F36" i="37"/>
  <c r="F37" i="37"/>
  <c r="F31" i="37"/>
  <c r="F32" i="37"/>
  <c r="F30" i="37"/>
  <c r="F127" i="37"/>
  <c r="F35" i="37"/>
  <c r="F21" i="37" l="1"/>
  <c r="F23" i="37"/>
  <c r="F24" i="37"/>
  <c r="F27" i="37"/>
  <c r="F40" i="37"/>
  <c r="F43" i="37"/>
  <c r="F46" i="37"/>
  <c r="F74" i="37"/>
  <c r="F73" i="37" l="1"/>
  <c r="F129" i="37" s="1"/>
  <c r="F131" i="37" l="1"/>
  <c r="F130" i="37"/>
  <c r="F132" i="37" l="1"/>
  <c r="F133" i="37" s="1"/>
  <c r="F134" i="37" s="1"/>
</calcChain>
</file>

<file path=xl/sharedStrings.xml><?xml version="1.0" encoding="utf-8"?>
<sst xmlns="http://schemas.openxmlformats.org/spreadsheetml/2006/main" count="136" uniqueCount="122">
  <si>
    <t>INSTALACION DE FAENAS</t>
  </si>
  <si>
    <t>2.1</t>
  </si>
  <si>
    <t>Trazados y niveles</t>
  </si>
  <si>
    <t>2.</t>
  </si>
  <si>
    <t>3.2</t>
  </si>
  <si>
    <t>4.1</t>
  </si>
  <si>
    <t>4.3</t>
  </si>
  <si>
    <t>2.2</t>
  </si>
  <si>
    <t>3.1</t>
  </si>
  <si>
    <t>3.3</t>
  </si>
  <si>
    <t>4.4</t>
  </si>
  <si>
    <t>Topes de goma</t>
  </si>
  <si>
    <t>1.</t>
  </si>
  <si>
    <t>GENERALIDADES.</t>
  </si>
  <si>
    <t>OBRA GRUESA</t>
  </si>
  <si>
    <t>4.3.1</t>
  </si>
  <si>
    <t>4.3.2</t>
  </si>
  <si>
    <t>4.5</t>
  </si>
  <si>
    <t>4.6</t>
  </si>
  <si>
    <t>4.6.1</t>
  </si>
  <si>
    <t>4.7</t>
  </si>
  <si>
    <t>4.7.1</t>
  </si>
  <si>
    <t>Para puertas de madera</t>
  </si>
  <si>
    <t>4.7.2</t>
  </si>
  <si>
    <t>4.7.3</t>
  </si>
  <si>
    <t>Revestimientos verticales</t>
  </si>
  <si>
    <t>4.9</t>
  </si>
  <si>
    <t>4.9.1</t>
  </si>
  <si>
    <t>4.9.3</t>
  </si>
  <si>
    <t xml:space="preserve">Wc </t>
  </si>
  <si>
    <t>Medidas de seguridad y mitigación</t>
  </si>
  <si>
    <t>Se refiere a mantener los letreros de seguridad vial, limpieza de la calzada y lavado de camiones que retiran el</t>
  </si>
  <si>
    <t>material de excavaciones.</t>
  </si>
  <si>
    <t>Puerta terciada</t>
  </si>
  <si>
    <t>4.2</t>
  </si>
  <si>
    <t>4.2.1</t>
  </si>
  <si>
    <t>4.2.2</t>
  </si>
  <si>
    <t xml:space="preserve">Marcos y  puertas. </t>
  </si>
  <si>
    <t>4.6.2</t>
  </si>
  <si>
    <t>Quincalleria</t>
  </si>
  <si>
    <t>Artefactos de baños</t>
  </si>
  <si>
    <t xml:space="preserve">Marcos  </t>
  </si>
  <si>
    <t>4.9.2</t>
  </si>
  <si>
    <t xml:space="preserve">Ceramica </t>
  </si>
  <si>
    <t>Volcometal simple</t>
  </si>
  <si>
    <t>4.2.3</t>
  </si>
  <si>
    <t>Divisiones interiores de wc</t>
  </si>
  <si>
    <t>4.6.3</t>
  </si>
  <si>
    <t>Esmalte al agua</t>
  </si>
  <si>
    <t>3.4</t>
  </si>
  <si>
    <t>Puerta protex</t>
  </si>
  <si>
    <t xml:space="preserve">Tabiques </t>
  </si>
  <si>
    <t>Muro exterior</t>
  </si>
  <si>
    <t>4.3.3</t>
  </si>
  <si>
    <t>Ventana proyectante y fijas</t>
  </si>
  <si>
    <t>Lavamanos minusvalido</t>
  </si>
  <si>
    <t>4.6.4</t>
  </si>
  <si>
    <t>Baranda rampa minusvalido</t>
  </si>
  <si>
    <t>4.9.4</t>
  </si>
  <si>
    <t>Wc minusvalido</t>
  </si>
  <si>
    <t>Pestillo para puertas de wc y duchas</t>
  </si>
  <si>
    <t>Grano latex</t>
  </si>
  <si>
    <t>4.3.4</t>
  </si>
  <si>
    <t>Cielo de volcanita</t>
  </si>
  <si>
    <t>5.3</t>
  </si>
  <si>
    <t>Lavamanos Chelsea de Fanalosa</t>
  </si>
  <si>
    <r>
      <t xml:space="preserve">Constructora  </t>
    </r>
    <r>
      <rPr>
        <b/>
        <sz val="12"/>
        <rFont val="Verdana"/>
        <family val="2"/>
      </rPr>
      <t>Neoproyekt Ltda.</t>
    </r>
  </si>
  <si>
    <t>El Carmen de Huechuraba 1397 of. 301. Huechuraba</t>
  </si>
  <si>
    <t>Rut: 76.796.368-8</t>
  </si>
  <si>
    <t>INGENIERIA -MONTAJES</t>
  </si>
  <si>
    <t>CONSTRUCCION</t>
  </si>
  <si>
    <t>ITEM</t>
  </si>
  <si>
    <t>DESCRIPCION</t>
  </si>
  <si>
    <t>UND</t>
  </si>
  <si>
    <t>CANT</t>
  </si>
  <si>
    <t>P.UNT</t>
  </si>
  <si>
    <t>TOTAL</t>
  </si>
  <si>
    <t>GASTOS GENERALES</t>
  </si>
  <si>
    <t>UTILIDADES</t>
  </si>
  <si>
    <t>NETO</t>
  </si>
  <si>
    <t>INCLUYE:</t>
  </si>
  <si>
    <t>LAS PARTIDAS SEÑALADAS EXPRESAMENTE EN EL PRESENTE PRESUPUESTO</t>
  </si>
  <si>
    <t>FECHA DE ENTREGA:</t>
  </si>
  <si>
    <t>A CONVENIR</t>
  </si>
  <si>
    <t>Esperando una buena acogida y evaluacion de nuestra propuesta, les saluda</t>
  </si>
  <si>
    <t>Rodrigo Herrera Díaz</t>
  </si>
  <si>
    <t>Gerente de Ingeniería y Construcción</t>
  </si>
  <si>
    <t>Constructora  Neoproyekt Ltda.</t>
  </si>
  <si>
    <t>76.796.368-8</t>
  </si>
  <si>
    <t>gl</t>
  </si>
  <si>
    <t>m2</t>
  </si>
  <si>
    <t>Otros</t>
  </si>
  <si>
    <t>Obras Previas</t>
  </si>
  <si>
    <t>PISO</t>
  </si>
  <si>
    <t>PINTURAS</t>
  </si>
  <si>
    <t>Anticorrosivo de terminación</t>
  </si>
  <si>
    <t>un</t>
  </si>
  <si>
    <t>DIR.:</t>
  </si>
  <si>
    <t xml:space="preserve">PROYECTO: </t>
  </si>
  <si>
    <t>Instalación de faenas</t>
  </si>
  <si>
    <t>Demoliciones</t>
  </si>
  <si>
    <t>Demolicion de radier de 10 cms</t>
  </si>
  <si>
    <t>Radier - Sobrelosa de Hormigón</t>
  </si>
  <si>
    <t>Puntereo de sobrelosa menor de 3 a 5 cms</t>
  </si>
  <si>
    <t xml:space="preserve">Retiro de adoquines y puntereo de sobrelosa de 7 a 10 cms </t>
  </si>
  <si>
    <t xml:space="preserve">Puente de adherencia Sika y sobrelosa de 5 cms </t>
  </si>
  <si>
    <t>Estabilizado de 3 cms y radier hormigon H20</t>
  </si>
  <si>
    <t>Provisión e instalación adoquín modular de hormigon similar diseño</t>
  </si>
  <si>
    <t>CAMARAS ALCANTARILLADO</t>
  </si>
  <si>
    <t>TERMINACIONES MURO</t>
  </si>
  <si>
    <t>Reparación de 2 cámaras, estuco interior con Sika Top  e incluir nueva pendiente en banqueta</t>
  </si>
  <si>
    <t>Impermeabilización de,muro con Sika Fill</t>
  </si>
  <si>
    <t>Yesos, empastes y lijado</t>
  </si>
  <si>
    <t>Pintura esmalte al agua de terminación</t>
  </si>
  <si>
    <t>Retiro de excedentes</t>
  </si>
  <si>
    <t>Gl</t>
  </si>
  <si>
    <t>Serán los necesarios para determinar los ejes de piso terminado</t>
  </si>
  <si>
    <t>FECHA: 18-01-2025</t>
  </si>
  <si>
    <t xml:space="preserve">SUB TOTAL COSTOS DIRECTOS </t>
  </si>
  <si>
    <t>IVA</t>
  </si>
  <si>
    <t>MANDANTE: Patricio Gonzalez</t>
  </si>
  <si>
    <t xml:space="preserve">Puente de adherencia Sika y sobrelosa de 10 cms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</si>
</sst>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$&quot;* #,##0_ ;_ &quot;$&quot;* \-#,##0_ ;_ &quot;$&quot;* &quot;-&quot;_ ;_ @_ "/>
    <numFmt numFmtId="41" formatCode="_ * #,##0_ ;_ * \-#,##0_ ;_ * &quot;-&quot;_ ;_ @_ "/>
    <numFmt numFmtId="164" formatCode="_-* #,##0.00\ _$_-;\-* #,##0.00\ _$_-;_-* &quot;-&quot;??\ _$_-;_-@_-"/>
    <numFmt numFmtId="165" formatCode="_(* #,##0.00_);_(* \(#,##0.00\);_(* &quot;-&quot;??_);_(@_)"/>
    <numFmt numFmtId="166" formatCode="#,##0\ &quot;pta&quot;;\-#,##0\ &quot;pta&quot;"/>
    <numFmt numFmtId="167" formatCode="#,##0.0"/>
    <numFmt numFmtId="168" formatCode="_ * #,##0.00_ ;_ * \-#,##0.00_ ;_ * &quot;-&quot;_ ;_ @_ "/>
  </numFmts>
  <fonts count="23">
    <font>
      <sz val="11"/>
      <color theme="1"/>
      <name val="Calibri"/>
      <family val="2"/>
      <scheme val="minor"/>
    </font>
    <font>
      <sz val="8"/>
      <name val="Letter Gothic"/>
    </font>
    <font>
      <sz val="1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0"/>
      <name val="Verdana"/>
      <family val="2"/>
    </font>
    <font>
      <b/>
      <sz val="12"/>
      <color rgb="FF005A9E"/>
      <name val="Verdana"/>
      <family val="2"/>
    </font>
    <font>
      <b/>
      <sz val="12"/>
      <name val="Verdana"/>
      <family val="2"/>
    </font>
    <font>
      <b/>
      <sz val="10"/>
      <color indexed="10"/>
      <name val="Verdana"/>
      <family val="2"/>
    </font>
    <font>
      <sz val="10"/>
      <name val="Verdana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2" fillId="0" borderId="0" applyFill="0" applyBorder="0" applyAlignment="0" applyProtection="0"/>
    <xf numFmtId="0" fontId="4" fillId="0" borderId="0"/>
    <xf numFmtId="0" fontId="1" fillId="0" borderId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2" borderId="0" xfId="0" applyFill="1"/>
    <xf numFmtId="0" fontId="7" fillId="2" borderId="0" xfId="0" applyFont="1" applyFill="1" applyAlignment="1">
      <alignment horizontal="right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justify"/>
    </xf>
    <xf numFmtId="0" fontId="7" fillId="0" borderId="1" xfId="0" applyFont="1" applyBorder="1"/>
    <xf numFmtId="42" fontId="0" fillId="2" borderId="0" xfId="6" applyFont="1" applyFill="1"/>
    <xf numFmtId="0" fontId="11" fillId="2" borderId="0" xfId="0" applyFont="1" applyFill="1" applyAlignment="1">
      <alignment horizontal="center"/>
    </xf>
    <xf numFmtId="0" fontId="11" fillId="2" borderId="0" xfId="0" applyFont="1" applyFill="1"/>
    <xf numFmtId="4" fontId="11" fillId="2" borderId="0" xfId="0" applyNumberFormat="1" applyFont="1" applyFill="1" applyAlignment="1">
      <alignment horizontal="center"/>
    </xf>
    <xf numFmtId="42" fontId="11" fillId="2" borderId="0" xfId="6" applyFont="1" applyFill="1"/>
    <xf numFmtId="42" fontId="0" fillId="0" borderId="0" xfId="6" applyFont="1"/>
    <xf numFmtId="0" fontId="12" fillId="2" borderId="0" xfId="0" applyFont="1" applyFill="1"/>
    <xf numFmtId="0" fontId="11" fillId="2" borderId="2" xfId="0" applyFont="1" applyFill="1" applyBorder="1" applyAlignment="1">
      <alignment horizontal="left"/>
    </xf>
    <xf numFmtId="0" fontId="11" fillId="2" borderId="3" xfId="0" applyFont="1" applyFill="1" applyBorder="1"/>
    <xf numFmtId="0" fontId="11" fillId="2" borderId="4" xfId="0" applyFont="1" applyFill="1" applyBorder="1" applyAlignment="1">
      <alignment horizontal="left"/>
    </xf>
    <xf numFmtId="0" fontId="11" fillId="2" borderId="5" xfId="0" applyFont="1" applyFill="1" applyBorder="1"/>
    <xf numFmtId="42" fontId="14" fillId="2" borderId="0" xfId="6" applyFont="1" applyFill="1" applyAlignment="1">
      <alignment horizontal="right"/>
    </xf>
    <xf numFmtId="0" fontId="15" fillId="2" borderId="5" xfId="0" applyFont="1" applyFill="1" applyBorder="1"/>
    <xf numFmtId="0" fontId="15" fillId="2" borderId="0" xfId="0" applyFont="1" applyFill="1" applyAlignment="1">
      <alignment horizontal="center"/>
    </xf>
    <xf numFmtId="4" fontId="15" fillId="2" borderId="0" xfId="0" applyNumberFormat="1" applyFont="1" applyFill="1" applyAlignment="1">
      <alignment horizontal="center"/>
    </xf>
    <xf numFmtId="42" fontId="16" fillId="2" borderId="0" xfId="6" applyFont="1" applyFill="1" applyAlignment="1">
      <alignment horizontal="center"/>
    </xf>
    <xf numFmtId="0" fontId="11" fillId="2" borderId="6" xfId="0" applyFont="1" applyFill="1" applyBorder="1" applyAlignment="1">
      <alignment horizontal="left"/>
    </xf>
    <xf numFmtId="0" fontId="15" fillId="2" borderId="7" xfId="0" applyFont="1" applyFill="1" applyBorder="1"/>
    <xf numFmtId="42" fontId="15" fillId="2" borderId="0" xfId="6" applyFont="1" applyFill="1" applyAlignment="1">
      <alignment horizontal="center"/>
    </xf>
    <xf numFmtId="42" fontId="15" fillId="2" borderId="0" xfId="6" applyFont="1" applyFill="1"/>
    <xf numFmtId="0" fontId="6" fillId="2" borderId="0" xfId="0" applyFont="1" applyFill="1"/>
    <xf numFmtId="0" fontId="10" fillId="0" borderId="0" xfId="0" applyFont="1" applyAlignment="1">
      <alignment horizontal="center"/>
    </xf>
    <xf numFmtId="0" fontId="10" fillId="0" borderId="0" xfId="0" applyFont="1"/>
    <xf numFmtId="42" fontId="10" fillId="0" borderId="0" xfId="6" applyFont="1"/>
    <xf numFmtId="167" fontId="16" fillId="2" borderId="0" xfId="0" applyNumberFormat="1" applyFont="1" applyFill="1" applyAlignment="1">
      <alignment horizontal="left"/>
    </xf>
    <xf numFmtId="0" fontId="16" fillId="2" borderId="0" xfId="0" applyFont="1" applyFill="1" applyAlignment="1">
      <alignment horizontal="left"/>
    </xf>
    <xf numFmtId="0" fontId="18" fillId="2" borderId="0" xfId="0" applyFont="1" applyFill="1" applyAlignment="1">
      <alignment horizontal="left"/>
    </xf>
    <xf numFmtId="0" fontId="10" fillId="4" borderId="0" xfId="0" applyFont="1" applyFill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42" fontId="8" fillId="3" borderId="1" xfId="6" applyFont="1" applyFill="1" applyBorder="1" applyAlignment="1">
      <alignment horizontal="center"/>
    </xf>
    <xf numFmtId="0" fontId="0" fillId="0" borderId="1" xfId="0" applyBorder="1"/>
    <xf numFmtId="0" fontId="7" fillId="2" borderId="1" xfId="0" applyFont="1" applyFill="1" applyBorder="1" applyAlignment="1">
      <alignment horizontal="right"/>
    </xf>
    <xf numFmtId="0" fontId="3" fillId="2" borderId="1" xfId="5" applyFont="1" applyFill="1" applyBorder="1"/>
    <xf numFmtId="0" fontId="0" fillId="0" borderId="1" xfId="0" applyBorder="1" applyAlignment="1">
      <alignment horizontal="right"/>
    </xf>
    <xf numFmtId="0" fontId="3" fillId="2" borderId="1" xfId="0" applyFont="1" applyFill="1" applyBorder="1"/>
    <xf numFmtId="0" fontId="7" fillId="0" borderId="1" xfId="0" applyFont="1" applyBorder="1" applyAlignment="1">
      <alignment horizontal="justify"/>
    </xf>
    <xf numFmtId="42" fontId="17" fillId="0" borderId="5" xfId="6" applyFont="1" applyBorder="1" applyAlignment="1">
      <alignment horizontal="right"/>
    </xf>
    <xf numFmtId="0" fontId="5" fillId="2" borderId="0" xfId="0" applyFont="1" applyFill="1" applyAlignment="1">
      <alignment horizontal="left"/>
    </xf>
    <xf numFmtId="0" fontId="7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9" fillId="3" borderId="1" xfId="0" applyFont="1" applyFill="1" applyBorder="1" applyAlignment="1">
      <alignment horizontal="right"/>
    </xf>
    <xf numFmtId="0" fontId="19" fillId="3" borderId="1" xfId="0" applyFont="1" applyFill="1" applyBorder="1"/>
    <xf numFmtId="42" fontId="9" fillId="3" borderId="1" xfId="6" applyFont="1" applyFill="1" applyBorder="1"/>
    <xf numFmtId="0" fontId="9" fillId="3" borderId="1" xfId="0" applyFont="1" applyFill="1" applyBorder="1"/>
    <xf numFmtId="0" fontId="9" fillId="0" borderId="0" xfId="0" applyFont="1"/>
    <xf numFmtId="0" fontId="19" fillId="3" borderId="1" xfId="5" applyFont="1" applyFill="1" applyBorder="1"/>
    <xf numFmtId="0" fontId="20" fillId="3" borderId="1" xfId="0" applyFont="1" applyFill="1" applyBorder="1" applyAlignment="1">
      <alignment horizontal="right"/>
    </xf>
    <xf numFmtId="0" fontId="20" fillId="3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justify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18" fillId="0" borderId="0" xfId="0" applyFont="1"/>
    <xf numFmtId="0" fontId="3" fillId="2" borderId="0" xfId="5" applyFont="1" applyFill="1"/>
    <xf numFmtId="0" fontId="0" fillId="0" borderId="0" xfId="0" applyAlignment="1">
      <alignment horizontal="center"/>
    </xf>
    <xf numFmtId="42" fontId="0" fillId="0" borderId="0" xfId="6" applyFont="1" applyBorder="1"/>
    <xf numFmtId="0" fontId="20" fillId="0" borderId="1" xfId="0" applyFont="1" applyBorder="1" applyAlignment="1">
      <alignment horizontal="right"/>
    </xf>
    <xf numFmtId="0" fontId="3" fillId="2" borderId="1" xfId="5" applyFont="1" applyFill="1" applyBorder="1" applyAlignment="1">
      <alignment wrapText="1"/>
    </xf>
    <xf numFmtId="0" fontId="7" fillId="2" borderId="1" xfId="0" applyFont="1" applyFill="1" applyBorder="1" applyAlignment="1">
      <alignment horizontal="center"/>
    </xf>
    <xf numFmtId="42" fontId="7" fillId="2" borderId="1" xfId="6" applyFont="1" applyFill="1" applyBorder="1"/>
    <xf numFmtId="0" fontId="7" fillId="0" borderId="1" xfId="0" applyFont="1" applyBorder="1" applyAlignment="1">
      <alignment horizontal="center"/>
    </xf>
    <xf numFmtId="42" fontId="7" fillId="0" borderId="1" xfId="6" applyFont="1" applyBorder="1"/>
    <xf numFmtId="42" fontId="20" fillId="3" borderId="1" xfId="6" applyFont="1" applyFill="1" applyBorder="1"/>
    <xf numFmtId="0" fontId="20" fillId="3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42" fontId="3" fillId="2" borderId="1" xfId="6" applyFont="1" applyFill="1" applyBorder="1"/>
    <xf numFmtId="2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2" fontId="3" fillId="0" borderId="1" xfId="6" applyFont="1" applyBorder="1" applyAlignment="1">
      <alignment vertical="center"/>
    </xf>
    <xf numFmtId="42" fontId="7" fillId="0" borderId="1" xfId="6" applyFont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42" fontId="3" fillId="0" borderId="1" xfId="6" applyFont="1" applyBorder="1"/>
    <xf numFmtId="0" fontId="3" fillId="0" borderId="1" xfId="0" applyFont="1" applyBorder="1" applyAlignment="1">
      <alignment horizontal="center"/>
    </xf>
    <xf numFmtId="42" fontId="3" fillId="0" borderId="1" xfId="6" applyFont="1" applyFill="1" applyBorder="1"/>
    <xf numFmtId="2" fontId="20" fillId="3" borderId="1" xfId="0" applyNumberFormat="1" applyFont="1" applyFill="1" applyBorder="1" applyAlignment="1">
      <alignment horizontal="center"/>
    </xf>
    <xf numFmtId="42" fontId="7" fillId="0" borderId="1" xfId="6" applyFont="1" applyFill="1" applyBorder="1"/>
    <xf numFmtId="0" fontId="21" fillId="0" borderId="2" xfId="0" applyFont="1" applyBorder="1" applyAlignment="1">
      <alignment horizontal="center"/>
    </xf>
    <xf numFmtId="0" fontId="22" fillId="0" borderId="8" xfId="0" applyFont="1" applyBorder="1" applyAlignment="1">
      <alignment horizontal="left"/>
    </xf>
    <xf numFmtId="0" fontId="21" fillId="0" borderId="8" xfId="0" applyFont="1" applyBorder="1" applyAlignment="1">
      <alignment horizontal="center"/>
    </xf>
    <xf numFmtId="0" fontId="21" fillId="0" borderId="8" xfId="0" applyFont="1" applyBorder="1"/>
    <xf numFmtId="42" fontId="21" fillId="0" borderId="8" xfId="6" applyFont="1" applyBorder="1" applyAlignment="1">
      <alignment horizontal="left"/>
    </xf>
    <xf numFmtId="42" fontId="22" fillId="0" borderId="3" xfId="6" applyFont="1" applyBorder="1" applyAlignment="1">
      <alignment horizontal="right"/>
    </xf>
    <xf numFmtId="9" fontId="22" fillId="0" borderId="4" xfId="0" applyNumberFormat="1" applyFont="1" applyBorder="1" applyAlignment="1">
      <alignment horizontal="right"/>
    </xf>
    <xf numFmtId="0" fontId="22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9" fontId="22" fillId="0" borderId="0" xfId="0" applyNumberFormat="1" applyFont="1" applyAlignment="1">
      <alignment horizontal="right"/>
    </xf>
    <xf numFmtId="42" fontId="21" fillId="0" borderId="0" xfId="6" applyFont="1" applyBorder="1" applyAlignment="1">
      <alignment horizontal="left"/>
    </xf>
    <xf numFmtId="42" fontId="22" fillId="0" borderId="5" xfId="6" applyFont="1" applyBorder="1" applyAlignment="1">
      <alignment horizontal="right"/>
    </xf>
    <xf numFmtId="0" fontId="21" fillId="0" borderId="6" xfId="0" applyFont="1" applyBorder="1" applyAlignment="1">
      <alignment horizontal="center"/>
    </xf>
    <xf numFmtId="0" fontId="22" fillId="0" borderId="9" xfId="0" applyFont="1" applyBorder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9" xfId="0" applyFont="1" applyBorder="1"/>
    <xf numFmtId="42" fontId="21" fillId="0" borderId="9" xfId="6" applyFont="1" applyBorder="1" applyAlignment="1">
      <alignment horizontal="left"/>
    </xf>
    <xf numFmtId="42" fontId="22" fillId="0" borderId="7" xfId="6" applyFont="1" applyBorder="1" applyAlignment="1">
      <alignment horizontal="right"/>
    </xf>
    <xf numFmtId="168" fontId="7" fillId="0" borderId="1" xfId="7" applyNumberFormat="1" applyFont="1" applyBorder="1" applyAlignment="1">
      <alignment horizontal="center"/>
    </xf>
    <xf numFmtId="0" fontId="21" fillId="0" borderId="0" xfId="0" applyFont="1"/>
    <xf numFmtId="0" fontId="21" fillId="0" borderId="4" xfId="0" applyFont="1" applyBorder="1" applyAlignment="1">
      <alignment horizontal="center"/>
    </xf>
    <xf numFmtId="9" fontId="22" fillId="0" borderId="0" xfId="0" applyNumberFormat="1" applyFont="1"/>
  </cellXfs>
  <cellStyles count="8">
    <cellStyle name="Millares [0]" xfId="7" builtinId="6"/>
    <cellStyle name="Millares 2" xfId="1" xr:uid="{00000000-0005-0000-0000-000000000000}"/>
    <cellStyle name="Millares 3" xfId="2" xr:uid="{00000000-0005-0000-0000-000001000000}"/>
    <cellStyle name="Moneda [0]" xfId="6" builtinId="7"/>
    <cellStyle name="Monetario0" xfId="3" xr:uid="{00000000-0005-0000-0000-000002000000}"/>
    <cellStyle name="Normal" xfId="0" builtinId="0"/>
    <cellStyle name="Normal 2" xfId="4" xr:uid="{00000000-0005-0000-0000-000004000000}"/>
    <cellStyle name="Normal 3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258204</xdr:colOff>
      <xdr:row>1</xdr:row>
      <xdr:rowOff>0</xdr:rowOff>
    </xdr:from>
    <xdr:ext cx="1684896" cy="1479550"/>
    <xdr:pic>
      <xdr:nvPicPr>
        <xdr:cNvPr id="3" name="Imagen 2">
          <a:extLst>
            <a:ext uri="{FF2B5EF4-FFF2-40B4-BE49-F238E27FC236}">
              <a16:creationId xmlns:a16="http://schemas.microsoft.com/office/drawing/2014/main" id="{EEC2C1C1-972E-42DA-A7B2-5E3CE308B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1154" y="184150"/>
          <a:ext cx="1684896" cy="14795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A150D-0B72-485A-B116-79AD54BCC7C5}">
  <dimension ref="A1:F156"/>
  <sheetViews>
    <sheetView showGridLines="0" tabSelected="1" view="pageBreakPreview" zoomScale="50" zoomScaleNormal="100" zoomScaleSheetLayoutView="50" workbookViewId="0">
      <selection activeCell="E138" sqref="E138"/>
    </sheetView>
  </sheetViews>
  <sheetFormatPr baseColWidth="10" defaultColWidth="11.42578125" defaultRowHeight="15"/>
  <cols>
    <col min="1" max="1" width="8.28515625" style="1" customWidth="1"/>
    <col min="2" max="2" width="72.28515625" customWidth="1"/>
    <col min="3" max="3" width="6.28515625" customWidth="1"/>
    <col min="5" max="5" width="15" style="13" customWidth="1"/>
    <col min="6" max="6" width="17.85546875" customWidth="1"/>
  </cols>
  <sheetData>
    <row r="1" spans="1:6">
      <c r="A1" s="9"/>
      <c r="B1" s="10"/>
      <c r="C1" s="9"/>
      <c r="D1" s="11"/>
      <c r="E1" s="12"/>
      <c r="F1" s="13"/>
    </row>
    <row r="2" spans="1:6" ht="15.75">
      <c r="A2" s="14" t="s">
        <v>66</v>
      </c>
      <c r="B2" s="10"/>
      <c r="C2" s="9"/>
      <c r="D2" s="11"/>
      <c r="E2" s="12"/>
      <c r="F2" s="13"/>
    </row>
    <row r="3" spans="1:6" ht="15.75">
      <c r="A3" s="14" t="s">
        <v>67</v>
      </c>
      <c r="B3" s="10"/>
      <c r="C3" s="9"/>
      <c r="D3" s="11"/>
      <c r="E3" s="12"/>
      <c r="F3" s="13"/>
    </row>
    <row r="4" spans="1:6" ht="15.6" customHeight="1">
      <c r="A4" s="14" t="s">
        <v>68</v>
      </c>
      <c r="B4" s="10"/>
      <c r="C4" s="9"/>
      <c r="D4" s="11"/>
      <c r="E4" s="12"/>
      <c r="F4" s="13"/>
    </row>
    <row r="5" spans="1:6" ht="15.6" customHeight="1">
      <c r="A5" s="14"/>
      <c r="B5" s="10"/>
      <c r="C5" s="9"/>
      <c r="D5" s="11"/>
      <c r="E5" s="12"/>
      <c r="F5" s="13"/>
    </row>
    <row r="6" spans="1:6" ht="15.6" customHeight="1">
      <c r="A6" s="14"/>
      <c r="B6" s="10"/>
      <c r="C6" s="9"/>
      <c r="D6" s="11"/>
      <c r="E6" s="12"/>
      <c r="F6" s="13"/>
    </row>
    <row r="7" spans="1:6" ht="15.6" customHeight="1">
      <c r="A7" s="14"/>
      <c r="B7" s="10"/>
      <c r="C7" s="9"/>
      <c r="D7" s="11"/>
      <c r="E7" s="12"/>
      <c r="F7" s="13"/>
    </row>
    <row r="8" spans="1:6" ht="15.75" thickBot="1">
      <c r="A8" s="9"/>
      <c r="B8" s="10"/>
      <c r="C8" s="9"/>
      <c r="D8" s="11"/>
      <c r="E8" s="12"/>
      <c r="F8" s="13"/>
    </row>
    <row r="9" spans="1:6">
      <c r="A9" s="15" t="s">
        <v>120</v>
      </c>
      <c r="B9" s="16"/>
      <c r="C9" s="9"/>
      <c r="D9" s="11"/>
      <c r="E9" s="12"/>
      <c r="F9" s="13"/>
    </row>
    <row r="10" spans="1:6">
      <c r="A10" s="17" t="s">
        <v>97</v>
      </c>
      <c r="B10" s="18"/>
      <c r="C10" s="9"/>
      <c r="D10" s="11"/>
      <c r="E10" s="19"/>
      <c r="F10" s="13"/>
    </row>
    <row r="11" spans="1:6">
      <c r="A11" s="17" t="s">
        <v>98</v>
      </c>
      <c r="B11" s="20"/>
      <c r="C11" s="21"/>
      <c r="D11" s="22"/>
      <c r="E11" s="23" t="s">
        <v>69</v>
      </c>
      <c r="F11" s="13"/>
    </row>
    <row r="12" spans="1:6" ht="15.75" thickBot="1">
      <c r="A12" s="24"/>
      <c r="B12" s="25"/>
      <c r="C12" s="21"/>
      <c r="D12" s="22"/>
      <c r="E12" s="23" t="s">
        <v>70</v>
      </c>
      <c r="F12" s="13"/>
    </row>
    <row r="13" spans="1:6">
      <c r="B13" s="9"/>
      <c r="C13" s="21"/>
      <c r="D13" s="21"/>
      <c r="E13" s="26"/>
      <c r="F13" s="27"/>
    </row>
    <row r="14" spans="1:6" s="3" customFormat="1">
      <c r="A14" s="2"/>
      <c r="B14" s="28"/>
      <c r="E14" s="8"/>
    </row>
    <row r="15" spans="1:6" s="3" customFormat="1">
      <c r="A15" s="46" t="s">
        <v>117</v>
      </c>
      <c r="B15" s="28"/>
      <c r="E15" s="8"/>
    </row>
    <row r="16" spans="1:6" s="3" customFormat="1">
      <c r="A16" s="2"/>
      <c r="B16" s="28"/>
      <c r="E16" s="8"/>
    </row>
    <row r="17" spans="1:6">
      <c r="A17" s="36" t="s">
        <v>71</v>
      </c>
      <c r="B17" s="37" t="s">
        <v>72</v>
      </c>
      <c r="C17" s="37" t="s">
        <v>73</v>
      </c>
      <c r="D17" s="37" t="s">
        <v>74</v>
      </c>
      <c r="E17" s="38" t="s">
        <v>75</v>
      </c>
      <c r="F17" s="38" t="s">
        <v>76</v>
      </c>
    </row>
    <row r="18" spans="1:6" s="54" customFormat="1">
      <c r="A18" s="50" t="s">
        <v>12</v>
      </c>
      <c r="B18" s="51" t="s">
        <v>13</v>
      </c>
      <c r="C18" s="36"/>
      <c r="D18" s="36"/>
      <c r="E18" s="52"/>
      <c r="F18" s="53"/>
    </row>
    <row r="19" spans="1:6" s="54" customFormat="1">
      <c r="A19" s="50" t="s">
        <v>3</v>
      </c>
      <c r="B19" s="55" t="s">
        <v>0</v>
      </c>
      <c r="C19" s="36"/>
      <c r="D19" s="36"/>
      <c r="E19" s="52"/>
      <c r="F19" s="53"/>
    </row>
    <row r="20" spans="1:6" s="54" customFormat="1">
      <c r="A20" s="56" t="s">
        <v>1</v>
      </c>
      <c r="B20" s="55" t="s">
        <v>92</v>
      </c>
      <c r="C20" s="36"/>
      <c r="D20" s="36"/>
      <c r="E20" s="52"/>
      <c r="F20" s="53"/>
    </row>
    <row r="21" spans="1:6">
      <c r="A21" s="40"/>
      <c r="B21" s="41" t="s">
        <v>99</v>
      </c>
      <c r="C21" s="67" t="s">
        <v>89</v>
      </c>
      <c r="D21" s="67">
        <v>1</v>
      </c>
      <c r="E21" s="68">
        <v>240000</v>
      </c>
      <c r="F21" s="68">
        <f t="shared" ref="F21:F74" si="0">D21*E21</f>
        <v>240000</v>
      </c>
    </row>
    <row r="22" spans="1:6" s="54" customFormat="1" hidden="1">
      <c r="A22" s="56" t="s">
        <v>7</v>
      </c>
      <c r="B22" s="55" t="s">
        <v>30</v>
      </c>
      <c r="C22" s="57"/>
      <c r="D22" s="57"/>
      <c r="E22" s="71"/>
      <c r="F22" s="72"/>
    </row>
    <row r="23" spans="1:6" hidden="1">
      <c r="A23" s="40"/>
      <c r="B23" s="41" t="s">
        <v>31</v>
      </c>
      <c r="C23" s="67" t="s">
        <v>89</v>
      </c>
      <c r="D23" s="67">
        <v>0</v>
      </c>
      <c r="E23" s="68">
        <v>450000</v>
      </c>
      <c r="F23" s="68">
        <f t="shared" si="0"/>
        <v>0</v>
      </c>
    </row>
    <row r="24" spans="1:6" hidden="1">
      <c r="A24" s="40"/>
      <c r="B24" s="41" t="s">
        <v>32</v>
      </c>
      <c r="C24" s="69"/>
      <c r="D24" s="69"/>
      <c r="E24" s="70"/>
      <c r="F24" s="70">
        <f t="shared" si="0"/>
        <v>0</v>
      </c>
    </row>
    <row r="25" spans="1:6" s="54" customFormat="1">
      <c r="A25" s="50">
        <v>3</v>
      </c>
      <c r="B25" s="55" t="s">
        <v>14</v>
      </c>
      <c r="C25" s="57"/>
      <c r="D25" s="57"/>
      <c r="E25" s="71"/>
      <c r="F25" s="72"/>
    </row>
    <row r="26" spans="1:6" s="54" customFormat="1">
      <c r="A26" s="56" t="s">
        <v>8</v>
      </c>
      <c r="B26" s="55" t="s">
        <v>2</v>
      </c>
      <c r="C26" s="57"/>
      <c r="D26" s="57"/>
      <c r="E26" s="71"/>
      <c r="F26" s="72"/>
    </row>
    <row r="27" spans="1:6">
      <c r="A27" s="40"/>
      <c r="B27" s="66" t="s">
        <v>116</v>
      </c>
      <c r="C27" s="67" t="s">
        <v>89</v>
      </c>
      <c r="D27" s="67">
        <v>1</v>
      </c>
      <c r="E27" s="68">
        <v>250000</v>
      </c>
      <c r="F27" s="68">
        <f t="shared" si="0"/>
        <v>250000</v>
      </c>
    </row>
    <row r="28" spans="1:6">
      <c r="A28" s="40"/>
      <c r="B28" s="66"/>
      <c r="C28" s="67"/>
      <c r="D28" s="67"/>
      <c r="E28" s="68"/>
      <c r="F28" s="68"/>
    </row>
    <row r="29" spans="1:6">
      <c r="A29" s="56" t="s">
        <v>4</v>
      </c>
      <c r="B29" s="55" t="s">
        <v>100</v>
      </c>
      <c r="C29" s="57"/>
      <c r="D29" s="57"/>
      <c r="E29" s="71"/>
      <c r="F29" s="72"/>
    </row>
    <row r="30" spans="1:6">
      <c r="A30" s="40"/>
      <c r="B30" s="41" t="s">
        <v>103</v>
      </c>
      <c r="C30" s="69" t="s">
        <v>90</v>
      </c>
      <c r="D30" s="67">
        <v>4</v>
      </c>
      <c r="E30" s="68">
        <v>18600</v>
      </c>
      <c r="F30" s="68">
        <f t="shared" ref="F30:F32" si="1">D30*E30</f>
        <v>74400</v>
      </c>
    </row>
    <row r="31" spans="1:6">
      <c r="A31" s="40"/>
      <c r="B31" s="66" t="s">
        <v>104</v>
      </c>
      <c r="C31" s="67" t="s">
        <v>90</v>
      </c>
      <c r="D31" s="67">
        <v>45</v>
      </c>
      <c r="E31" s="68">
        <v>24815</v>
      </c>
      <c r="F31" s="68">
        <f t="shared" si="1"/>
        <v>1116675</v>
      </c>
    </row>
    <row r="32" spans="1:6">
      <c r="A32" s="40"/>
      <c r="B32" s="66" t="s">
        <v>101</v>
      </c>
      <c r="C32" s="67" t="s">
        <v>90</v>
      </c>
      <c r="D32" s="67">
        <v>12</v>
      </c>
      <c r="E32" s="68">
        <v>39300</v>
      </c>
      <c r="F32" s="68">
        <f t="shared" si="1"/>
        <v>471600</v>
      </c>
    </row>
    <row r="33" spans="1:6">
      <c r="A33" s="40"/>
      <c r="B33" s="66"/>
      <c r="C33" s="67"/>
      <c r="D33" s="67"/>
      <c r="E33" s="68"/>
      <c r="F33" s="68"/>
    </row>
    <row r="34" spans="1:6" s="54" customFormat="1">
      <c r="A34" s="56" t="s">
        <v>4</v>
      </c>
      <c r="B34" s="55" t="s">
        <v>102</v>
      </c>
      <c r="C34" s="57"/>
      <c r="D34" s="57"/>
      <c r="E34" s="71"/>
      <c r="F34" s="72"/>
    </row>
    <row r="35" spans="1:6">
      <c r="A35" s="40"/>
      <c r="B35" s="41" t="s">
        <v>105</v>
      </c>
      <c r="C35" s="69" t="s">
        <v>90</v>
      </c>
      <c r="D35" s="67">
        <v>4</v>
      </c>
      <c r="E35" s="68">
        <v>32300</v>
      </c>
      <c r="F35" s="68">
        <f t="shared" si="0"/>
        <v>129200</v>
      </c>
    </row>
    <row r="36" spans="1:6">
      <c r="A36" s="40"/>
      <c r="B36" s="66" t="s">
        <v>121</v>
      </c>
      <c r="C36" s="69" t="s">
        <v>90</v>
      </c>
      <c r="D36" s="67">
        <v>45</v>
      </c>
      <c r="E36" s="68">
        <v>42540</v>
      </c>
      <c r="F36" s="68">
        <f t="shared" si="0"/>
        <v>1914300</v>
      </c>
    </row>
    <row r="37" spans="1:6">
      <c r="A37" s="40"/>
      <c r="B37" s="41" t="s">
        <v>106</v>
      </c>
      <c r="C37" s="69" t="s">
        <v>90</v>
      </c>
      <c r="D37" s="67">
        <v>12</v>
      </c>
      <c r="E37" s="68">
        <v>84300</v>
      </c>
      <c r="F37" s="68">
        <f t="shared" si="0"/>
        <v>1011600</v>
      </c>
    </row>
    <row r="38" spans="1:6">
      <c r="A38" s="40"/>
      <c r="B38" s="41"/>
      <c r="C38" s="69"/>
      <c r="D38" s="67"/>
      <c r="E38" s="68"/>
      <c r="F38" s="68"/>
    </row>
    <row r="39" spans="1:6" s="54" customFormat="1">
      <c r="A39" s="56" t="s">
        <v>9</v>
      </c>
      <c r="B39" s="55" t="s">
        <v>93</v>
      </c>
      <c r="C39" s="57"/>
      <c r="D39" s="57"/>
      <c r="E39" s="71"/>
      <c r="F39" s="72"/>
    </row>
    <row r="40" spans="1:6">
      <c r="A40" s="40"/>
      <c r="B40" s="41" t="s">
        <v>107</v>
      </c>
      <c r="C40" s="67" t="s">
        <v>90</v>
      </c>
      <c r="D40" s="67">
        <v>45</v>
      </c>
      <c r="E40" s="68">
        <v>26800</v>
      </c>
      <c r="F40" s="68">
        <f t="shared" si="0"/>
        <v>1206000</v>
      </c>
    </row>
    <row r="41" spans="1:6">
      <c r="A41" s="40"/>
      <c r="B41" s="41"/>
      <c r="C41" s="67"/>
      <c r="D41" s="67"/>
      <c r="E41" s="68"/>
      <c r="F41" s="68"/>
    </row>
    <row r="42" spans="1:6" s="54" customFormat="1">
      <c r="A42" s="56" t="s">
        <v>49</v>
      </c>
      <c r="B42" s="55" t="s">
        <v>108</v>
      </c>
      <c r="C42" s="57"/>
      <c r="D42" s="57"/>
      <c r="E42" s="71"/>
      <c r="F42" s="72"/>
    </row>
    <row r="43" spans="1:6" ht="29.25">
      <c r="A43" s="40"/>
      <c r="B43" s="66" t="s">
        <v>110</v>
      </c>
      <c r="C43" s="69" t="s">
        <v>96</v>
      </c>
      <c r="D43" s="67">
        <v>2</v>
      </c>
      <c r="E43" s="68">
        <v>465000</v>
      </c>
      <c r="F43" s="68">
        <f t="shared" si="0"/>
        <v>930000</v>
      </c>
    </row>
    <row r="44" spans="1:6" ht="13.15" customHeight="1">
      <c r="A44" s="40"/>
      <c r="B44" s="41"/>
      <c r="C44" s="69"/>
      <c r="D44" s="69"/>
      <c r="E44" s="70"/>
      <c r="F44" s="70"/>
    </row>
    <row r="45" spans="1:6" s="54" customFormat="1">
      <c r="A45" s="57" t="s">
        <v>5</v>
      </c>
      <c r="B45" s="55" t="s">
        <v>109</v>
      </c>
      <c r="C45" s="57"/>
      <c r="D45" s="57"/>
      <c r="E45" s="71"/>
      <c r="F45" s="72"/>
    </row>
    <row r="46" spans="1:6">
      <c r="A46" s="42"/>
      <c r="B46" s="41" t="s">
        <v>111</v>
      </c>
      <c r="C46" s="67" t="s">
        <v>115</v>
      </c>
      <c r="D46" s="69">
        <v>1</v>
      </c>
      <c r="E46" s="70">
        <v>186300</v>
      </c>
      <c r="F46" s="70">
        <f t="shared" si="0"/>
        <v>186300</v>
      </c>
    </row>
    <row r="47" spans="1:6">
      <c r="A47" s="40"/>
      <c r="B47" s="41" t="s">
        <v>112</v>
      </c>
      <c r="C47" s="67" t="s">
        <v>90</v>
      </c>
      <c r="D47" s="73">
        <v>12</v>
      </c>
      <c r="E47" s="74">
        <v>4800</v>
      </c>
      <c r="F47" s="70">
        <f t="shared" si="0"/>
        <v>57600</v>
      </c>
    </row>
    <row r="48" spans="1:6">
      <c r="A48" s="40"/>
      <c r="B48" s="41" t="s">
        <v>113</v>
      </c>
      <c r="C48" s="67" t="s">
        <v>90</v>
      </c>
      <c r="D48" s="69">
        <v>12</v>
      </c>
      <c r="E48" s="70">
        <v>8600</v>
      </c>
      <c r="F48" s="70">
        <f t="shared" si="0"/>
        <v>103200</v>
      </c>
    </row>
    <row r="49" spans="1:6" s="54" customFormat="1" hidden="1">
      <c r="A49" s="57" t="s">
        <v>34</v>
      </c>
      <c r="B49" s="51" t="s">
        <v>51</v>
      </c>
      <c r="C49" s="57"/>
      <c r="D49" s="57"/>
      <c r="E49" s="71"/>
      <c r="F49" s="72"/>
    </row>
    <row r="50" spans="1:6" s="54" customFormat="1" hidden="1">
      <c r="A50" s="57" t="s">
        <v>35</v>
      </c>
      <c r="B50" s="51" t="s">
        <v>52</v>
      </c>
      <c r="C50" s="57"/>
      <c r="D50" s="57"/>
      <c r="E50" s="71"/>
      <c r="F50" s="72"/>
    </row>
    <row r="51" spans="1:6" hidden="1">
      <c r="A51" s="40"/>
      <c r="B51" s="5"/>
      <c r="C51" s="69"/>
      <c r="D51" s="75"/>
      <c r="E51" s="70"/>
      <c r="F51" s="70"/>
    </row>
    <row r="52" spans="1:6" hidden="1">
      <c r="A52" s="40"/>
      <c r="B52" s="41"/>
      <c r="C52" s="69"/>
      <c r="D52" s="69"/>
      <c r="E52" s="70"/>
      <c r="F52" s="70"/>
    </row>
    <row r="53" spans="1:6" hidden="1">
      <c r="A53" s="40"/>
      <c r="B53" s="5"/>
      <c r="C53" s="69"/>
      <c r="D53" s="69"/>
      <c r="E53" s="70"/>
      <c r="F53" s="70"/>
    </row>
    <row r="54" spans="1:6" hidden="1">
      <c r="A54" s="40"/>
      <c r="B54" s="5"/>
      <c r="C54" s="69"/>
      <c r="D54" s="69"/>
      <c r="E54" s="70"/>
      <c r="F54" s="70"/>
    </row>
    <row r="55" spans="1:6" hidden="1">
      <c r="A55" s="40"/>
      <c r="B55" s="5"/>
      <c r="C55" s="69"/>
      <c r="D55" s="69"/>
      <c r="E55" s="70"/>
      <c r="F55" s="70"/>
    </row>
    <row r="56" spans="1:6" hidden="1">
      <c r="A56" s="40"/>
      <c r="B56" s="5"/>
      <c r="C56" s="69"/>
      <c r="D56" s="69"/>
      <c r="E56" s="70"/>
      <c r="F56" s="70"/>
    </row>
    <row r="57" spans="1:6" hidden="1">
      <c r="A57" s="40"/>
      <c r="B57" s="5"/>
      <c r="C57" s="69"/>
      <c r="D57" s="69"/>
      <c r="E57" s="70"/>
      <c r="F57" s="70"/>
    </row>
    <row r="58" spans="1:6" s="54" customFormat="1" hidden="1">
      <c r="A58" s="56" t="s">
        <v>36</v>
      </c>
      <c r="B58" s="51" t="s">
        <v>44</v>
      </c>
      <c r="C58" s="57"/>
      <c r="D58" s="57"/>
      <c r="E58" s="71"/>
      <c r="F58" s="72"/>
    </row>
    <row r="59" spans="1:6" s="49" customFormat="1" hidden="1">
      <c r="A59" s="47"/>
      <c r="B59" s="48"/>
      <c r="C59" s="76"/>
      <c r="D59" s="77"/>
      <c r="E59" s="78"/>
      <c r="F59" s="79"/>
    </row>
    <row r="60" spans="1:6" hidden="1">
      <c r="A60" s="40"/>
      <c r="B60" s="7"/>
      <c r="C60" s="69"/>
      <c r="D60" s="69"/>
      <c r="E60" s="70"/>
      <c r="F60" s="70"/>
    </row>
    <row r="61" spans="1:6" hidden="1">
      <c r="A61" s="40"/>
      <c r="B61" s="7"/>
      <c r="C61" s="69"/>
      <c r="D61" s="69"/>
      <c r="E61" s="70"/>
      <c r="F61" s="70"/>
    </row>
    <row r="62" spans="1:6" hidden="1">
      <c r="A62" s="40"/>
      <c r="B62" s="41"/>
      <c r="C62" s="69"/>
      <c r="D62" s="69"/>
      <c r="E62" s="70"/>
      <c r="F62" s="70"/>
    </row>
    <row r="63" spans="1:6" s="54" customFormat="1" hidden="1">
      <c r="A63" s="56" t="s">
        <v>45</v>
      </c>
      <c r="B63" s="51" t="s">
        <v>46</v>
      </c>
      <c r="C63" s="57"/>
      <c r="D63" s="57"/>
      <c r="E63" s="71"/>
      <c r="F63" s="72"/>
    </row>
    <row r="64" spans="1:6" hidden="1">
      <c r="A64" s="40"/>
      <c r="B64" s="5"/>
      <c r="C64" s="67"/>
      <c r="D64" s="80"/>
      <c r="E64" s="81"/>
      <c r="F64" s="70"/>
    </row>
    <row r="65" spans="1:6" hidden="1">
      <c r="A65" s="40"/>
      <c r="B65" s="5"/>
      <c r="C65" s="69"/>
      <c r="D65" s="82"/>
      <c r="E65" s="81"/>
      <c r="F65" s="70"/>
    </row>
    <row r="66" spans="1:6" hidden="1">
      <c r="A66" s="40"/>
      <c r="B66" s="6"/>
      <c r="C66" s="69"/>
      <c r="D66" s="69"/>
      <c r="E66" s="70"/>
      <c r="F66" s="70"/>
    </row>
    <row r="67" spans="1:6" hidden="1">
      <c r="A67" s="40"/>
      <c r="B67" s="6"/>
      <c r="C67" s="69"/>
      <c r="D67" s="69"/>
      <c r="E67" s="70"/>
      <c r="F67" s="70"/>
    </row>
    <row r="68" spans="1:6" s="54" customFormat="1" hidden="1">
      <c r="A68" s="56" t="s">
        <v>6</v>
      </c>
      <c r="B68" s="51" t="s">
        <v>25</v>
      </c>
      <c r="C68" s="57"/>
      <c r="D68" s="57"/>
      <c r="E68" s="71"/>
      <c r="F68" s="72"/>
    </row>
    <row r="69" spans="1:6" s="54" customFormat="1" hidden="1">
      <c r="A69" s="56" t="s">
        <v>15</v>
      </c>
      <c r="B69" s="55" t="s">
        <v>43</v>
      </c>
      <c r="C69" s="57"/>
      <c r="D69" s="57"/>
      <c r="E69" s="71"/>
      <c r="F69" s="72"/>
    </row>
    <row r="70" spans="1:6" hidden="1">
      <c r="A70" s="40"/>
      <c r="B70" s="6"/>
      <c r="C70" s="69"/>
      <c r="D70" s="69"/>
      <c r="E70" s="83"/>
      <c r="F70" s="70"/>
    </row>
    <row r="71" spans="1:6" hidden="1">
      <c r="A71" s="40"/>
      <c r="B71" s="6"/>
      <c r="C71" s="69"/>
      <c r="D71" s="69"/>
      <c r="E71" s="70"/>
      <c r="F71" s="70"/>
    </row>
    <row r="72" spans="1:6" s="54" customFormat="1" hidden="1">
      <c r="A72" s="56" t="s">
        <v>16</v>
      </c>
      <c r="B72" s="51" t="s">
        <v>94</v>
      </c>
      <c r="C72" s="57"/>
      <c r="D72" s="57"/>
      <c r="E72" s="71"/>
      <c r="F72" s="72"/>
    </row>
    <row r="73" spans="1:6" hidden="1">
      <c r="A73" s="40"/>
      <c r="B73" s="5" t="s">
        <v>95</v>
      </c>
      <c r="C73" s="69" t="s">
        <v>90</v>
      </c>
      <c r="D73" s="75">
        <v>65.48</v>
      </c>
      <c r="E73" s="70">
        <v>8400</v>
      </c>
      <c r="F73" s="70">
        <f t="shared" si="0"/>
        <v>550032</v>
      </c>
    </row>
    <row r="74" spans="1:6" hidden="1">
      <c r="A74" s="40"/>
      <c r="B74" s="5"/>
      <c r="C74" s="69"/>
      <c r="D74" s="75"/>
      <c r="E74" s="70"/>
      <c r="F74" s="70">
        <f t="shared" si="0"/>
        <v>0</v>
      </c>
    </row>
    <row r="75" spans="1:6" s="54" customFormat="1" hidden="1">
      <c r="A75" s="56" t="s">
        <v>53</v>
      </c>
      <c r="B75" s="58" t="s">
        <v>48</v>
      </c>
      <c r="C75" s="57"/>
      <c r="D75" s="84"/>
      <c r="E75" s="71"/>
      <c r="F75" s="72"/>
    </row>
    <row r="76" spans="1:6" ht="15" hidden="1" customHeight="1">
      <c r="A76" s="40"/>
      <c r="B76" s="6"/>
      <c r="C76" s="69"/>
      <c r="D76" s="75"/>
      <c r="E76" s="70"/>
      <c r="F76" s="70"/>
    </row>
    <row r="77" spans="1:6" hidden="1">
      <c r="A77" s="40"/>
      <c r="B77" s="6"/>
      <c r="C77" s="69"/>
      <c r="D77" s="69"/>
      <c r="E77" s="70"/>
      <c r="F77" s="70"/>
    </row>
    <row r="78" spans="1:6" s="54" customFormat="1" hidden="1">
      <c r="A78" s="56" t="s">
        <v>62</v>
      </c>
      <c r="B78" s="58" t="s">
        <v>61</v>
      </c>
      <c r="C78" s="57"/>
      <c r="D78" s="57"/>
      <c r="E78" s="71"/>
      <c r="F78" s="72"/>
    </row>
    <row r="79" spans="1:6" hidden="1">
      <c r="A79" s="39"/>
      <c r="B79" s="6"/>
      <c r="C79" s="69"/>
      <c r="D79" s="69"/>
      <c r="E79" s="70"/>
      <c r="F79" s="70"/>
    </row>
    <row r="80" spans="1:6" hidden="1">
      <c r="A80" s="40"/>
      <c r="B80" s="6"/>
      <c r="C80" s="69"/>
      <c r="D80" s="69"/>
      <c r="E80" s="70"/>
      <c r="F80" s="70"/>
    </row>
    <row r="81" spans="1:6" hidden="1">
      <c r="A81" s="40"/>
      <c r="B81" s="6"/>
      <c r="C81" s="69"/>
      <c r="D81" s="69"/>
      <c r="E81" s="70"/>
      <c r="F81" s="70"/>
    </row>
    <row r="82" spans="1:6" s="54" customFormat="1" hidden="1">
      <c r="A82" s="56" t="s">
        <v>10</v>
      </c>
      <c r="B82" s="55" t="s">
        <v>63</v>
      </c>
      <c r="C82" s="57"/>
      <c r="D82" s="57"/>
      <c r="E82" s="71"/>
      <c r="F82" s="72"/>
    </row>
    <row r="83" spans="1:6" hidden="1">
      <c r="A83" s="40"/>
      <c r="B83" s="5"/>
      <c r="C83" s="69"/>
      <c r="D83" s="69"/>
      <c r="E83" s="70"/>
      <c r="F83" s="70"/>
    </row>
    <row r="84" spans="1:6" hidden="1">
      <c r="A84" s="40"/>
      <c r="B84" s="5"/>
      <c r="C84" s="69"/>
      <c r="D84" s="69"/>
      <c r="E84" s="70"/>
      <c r="F84" s="70"/>
    </row>
    <row r="85" spans="1:6" s="54" customFormat="1" hidden="1">
      <c r="A85" s="56" t="s">
        <v>17</v>
      </c>
      <c r="B85" s="51" t="s">
        <v>54</v>
      </c>
      <c r="C85" s="57"/>
      <c r="D85" s="57"/>
      <c r="E85" s="71"/>
      <c r="F85" s="72"/>
    </row>
    <row r="86" spans="1:6" hidden="1">
      <c r="A86" s="40"/>
      <c r="B86" s="6"/>
      <c r="C86" s="69"/>
      <c r="D86" s="69"/>
      <c r="E86" s="70"/>
      <c r="F86" s="70"/>
    </row>
    <row r="87" spans="1:6" hidden="1">
      <c r="A87" s="40"/>
      <c r="B87" s="5"/>
      <c r="C87" s="69"/>
      <c r="D87" s="69"/>
      <c r="E87" s="70"/>
      <c r="F87" s="70"/>
    </row>
    <row r="88" spans="1:6" s="54" customFormat="1" hidden="1">
      <c r="A88" s="56" t="s">
        <v>18</v>
      </c>
      <c r="B88" s="51" t="s">
        <v>37</v>
      </c>
      <c r="C88" s="57"/>
      <c r="D88" s="57"/>
      <c r="E88" s="71"/>
      <c r="F88" s="72"/>
    </row>
    <row r="89" spans="1:6" s="54" customFormat="1" hidden="1">
      <c r="A89" s="56" t="s">
        <v>19</v>
      </c>
      <c r="B89" s="51" t="s">
        <v>41</v>
      </c>
      <c r="C89" s="57"/>
      <c r="D89" s="57"/>
      <c r="E89" s="71"/>
      <c r="F89" s="72"/>
    </row>
    <row r="90" spans="1:6" hidden="1">
      <c r="A90" s="40"/>
      <c r="B90" s="6"/>
      <c r="C90" s="69"/>
      <c r="D90" s="69"/>
      <c r="E90" s="70"/>
      <c r="F90" s="70"/>
    </row>
    <row r="91" spans="1:6" hidden="1">
      <c r="A91" s="40"/>
      <c r="B91" s="5"/>
      <c r="C91" s="69"/>
      <c r="D91" s="69"/>
      <c r="E91" s="70"/>
      <c r="F91" s="70"/>
    </row>
    <row r="92" spans="1:6" s="54" customFormat="1" hidden="1">
      <c r="A92" s="56" t="s">
        <v>38</v>
      </c>
      <c r="B92" s="51" t="s">
        <v>33</v>
      </c>
      <c r="C92" s="57"/>
      <c r="D92" s="57"/>
      <c r="E92" s="71"/>
      <c r="F92" s="72"/>
    </row>
    <row r="93" spans="1:6" hidden="1">
      <c r="A93" s="40"/>
      <c r="B93" s="7"/>
      <c r="C93" s="69"/>
      <c r="D93" s="69"/>
      <c r="E93" s="70"/>
      <c r="F93" s="70"/>
    </row>
    <row r="94" spans="1:6" hidden="1">
      <c r="A94" s="40"/>
      <c r="B94" s="5"/>
      <c r="C94" s="69"/>
      <c r="D94" s="69"/>
      <c r="E94" s="70"/>
      <c r="F94" s="70"/>
    </row>
    <row r="95" spans="1:6" s="54" customFormat="1" hidden="1">
      <c r="A95" s="56" t="s">
        <v>47</v>
      </c>
      <c r="B95" s="51" t="s">
        <v>50</v>
      </c>
      <c r="C95" s="57"/>
      <c r="D95" s="57"/>
      <c r="E95" s="71"/>
      <c r="F95" s="72"/>
    </row>
    <row r="96" spans="1:6" hidden="1">
      <c r="A96" s="40"/>
      <c r="B96" s="7"/>
      <c r="C96" s="69"/>
      <c r="D96" s="69"/>
      <c r="E96" s="70"/>
      <c r="F96" s="70"/>
    </row>
    <row r="97" spans="1:6" hidden="1">
      <c r="A97" s="40"/>
      <c r="B97" s="7"/>
      <c r="C97" s="69"/>
      <c r="D97" s="69"/>
      <c r="E97" s="70"/>
      <c r="F97" s="70"/>
    </row>
    <row r="98" spans="1:6" s="54" customFormat="1" hidden="1">
      <c r="A98" s="56" t="s">
        <v>56</v>
      </c>
      <c r="B98" s="51" t="s">
        <v>57</v>
      </c>
      <c r="C98" s="57"/>
      <c r="D98" s="57"/>
      <c r="E98" s="71"/>
      <c r="F98" s="72"/>
    </row>
    <row r="99" spans="1:6" hidden="1">
      <c r="A99" s="40"/>
      <c r="B99" s="7"/>
      <c r="C99" s="69"/>
      <c r="D99" s="67"/>
      <c r="E99" s="68"/>
      <c r="F99" s="70"/>
    </row>
    <row r="100" spans="1:6" hidden="1">
      <c r="A100" s="40"/>
      <c r="B100" s="7"/>
      <c r="C100" s="69"/>
      <c r="D100" s="69"/>
      <c r="E100" s="70"/>
      <c r="F100" s="70"/>
    </row>
    <row r="101" spans="1:6" s="54" customFormat="1" hidden="1">
      <c r="A101" s="56" t="s">
        <v>20</v>
      </c>
      <c r="B101" s="55" t="s">
        <v>39</v>
      </c>
      <c r="C101" s="57"/>
      <c r="D101" s="57"/>
      <c r="E101" s="71"/>
      <c r="F101" s="72"/>
    </row>
    <row r="102" spans="1:6" s="54" customFormat="1" hidden="1">
      <c r="A102" s="56" t="s">
        <v>21</v>
      </c>
      <c r="B102" s="51" t="s">
        <v>22</v>
      </c>
      <c r="C102" s="57"/>
      <c r="D102" s="57"/>
      <c r="E102" s="71"/>
      <c r="F102" s="72"/>
    </row>
    <row r="103" spans="1:6" hidden="1">
      <c r="A103" s="40"/>
      <c r="B103" s="5"/>
      <c r="C103" s="69"/>
      <c r="D103" s="69"/>
      <c r="E103" s="68"/>
      <c r="F103" s="70"/>
    </row>
    <row r="104" spans="1:6" hidden="1">
      <c r="A104" s="40"/>
      <c r="B104" s="7"/>
      <c r="C104" s="69"/>
      <c r="D104" s="69"/>
      <c r="E104" s="70"/>
      <c r="F104" s="70"/>
    </row>
    <row r="105" spans="1:6" hidden="1">
      <c r="A105" s="40"/>
      <c r="B105" s="7"/>
      <c r="C105" s="69"/>
      <c r="D105" s="69"/>
      <c r="E105" s="70"/>
      <c r="F105" s="70"/>
    </row>
    <row r="106" spans="1:6" s="54" customFormat="1" hidden="1">
      <c r="A106" s="56" t="s">
        <v>23</v>
      </c>
      <c r="B106" s="51" t="s">
        <v>60</v>
      </c>
      <c r="C106" s="57"/>
      <c r="D106" s="57"/>
      <c r="E106" s="71"/>
      <c r="F106" s="72"/>
    </row>
    <row r="107" spans="1:6" hidden="1">
      <c r="A107" s="40"/>
      <c r="B107" s="6"/>
      <c r="C107" s="69"/>
      <c r="D107" s="69"/>
      <c r="E107" s="70"/>
      <c r="F107" s="70"/>
    </row>
    <row r="108" spans="1:6" hidden="1">
      <c r="A108" s="40"/>
      <c r="B108" s="6"/>
      <c r="C108" s="69"/>
      <c r="D108" s="69"/>
      <c r="E108" s="70"/>
      <c r="F108" s="70"/>
    </row>
    <row r="109" spans="1:6" s="54" customFormat="1" hidden="1">
      <c r="A109" s="56" t="s">
        <v>24</v>
      </c>
      <c r="B109" s="51" t="s">
        <v>11</v>
      </c>
      <c r="C109" s="57"/>
      <c r="D109" s="57"/>
      <c r="E109" s="71"/>
      <c r="F109" s="72"/>
    </row>
    <row r="110" spans="1:6" hidden="1">
      <c r="A110" s="40"/>
      <c r="B110" s="5"/>
      <c r="C110" s="69"/>
      <c r="D110" s="69"/>
      <c r="E110" s="70"/>
      <c r="F110" s="70"/>
    </row>
    <row r="111" spans="1:6" hidden="1">
      <c r="A111" s="40"/>
      <c r="B111" s="43"/>
      <c r="C111" s="69"/>
      <c r="D111" s="69"/>
      <c r="E111" s="70"/>
      <c r="F111" s="70"/>
    </row>
    <row r="112" spans="1:6" s="54" customFormat="1" hidden="1">
      <c r="A112" s="56" t="s">
        <v>26</v>
      </c>
      <c r="B112" s="51" t="s">
        <v>40</v>
      </c>
      <c r="C112" s="57"/>
      <c r="D112" s="57"/>
      <c r="E112" s="71"/>
      <c r="F112" s="72"/>
    </row>
    <row r="113" spans="1:6" hidden="1">
      <c r="A113" s="40"/>
      <c r="B113" s="6"/>
      <c r="C113" s="69"/>
      <c r="D113" s="69"/>
      <c r="E113" s="70"/>
      <c r="F113" s="70"/>
    </row>
    <row r="114" spans="1:6" s="54" customFormat="1" hidden="1">
      <c r="A114" s="56" t="s">
        <v>27</v>
      </c>
      <c r="B114" s="51" t="s">
        <v>29</v>
      </c>
      <c r="C114" s="57"/>
      <c r="D114" s="57"/>
      <c r="E114" s="71"/>
      <c r="F114" s="72"/>
    </row>
    <row r="115" spans="1:6" hidden="1">
      <c r="A115" s="40"/>
      <c r="B115" s="6"/>
      <c r="C115" s="69"/>
      <c r="D115" s="69"/>
      <c r="E115" s="70"/>
      <c r="F115" s="70"/>
    </row>
    <row r="116" spans="1:6" hidden="1">
      <c r="A116" s="40"/>
      <c r="B116" s="5"/>
      <c r="C116" s="69"/>
      <c r="D116" s="69"/>
      <c r="E116" s="70"/>
      <c r="F116" s="70"/>
    </row>
    <row r="117" spans="1:6" s="54" customFormat="1" hidden="1">
      <c r="A117" s="56" t="s">
        <v>42</v>
      </c>
      <c r="B117" s="51" t="s">
        <v>59</v>
      </c>
      <c r="C117" s="57"/>
      <c r="D117" s="57"/>
      <c r="E117" s="71"/>
      <c r="F117" s="72"/>
    </row>
    <row r="118" spans="1:6" hidden="1">
      <c r="A118" s="40"/>
      <c r="B118" s="44"/>
      <c r="C118" s="69"/>
      <c r="D118" s="69"/>
      <c r="E118" s="70"/>
      <c r="F118" s="70"/>
    </row>
    <row r="119" spans="1:6" s="54" customFormat="1" hidden="1">
      <c r="A119" s="56" t="s">
        <v>28</v>
      </c>
      <c r="B119" s="51" t="s">
        <v>65</v>
      </c>
      <c r="C119" s="57"/>
      <c r="D119" s="57"/>
      <c r="E119" s="71"/>
      <c r="F119" s="72"/>
    </row>
    <row r="120" spans="1:6" hidden="1">
      <c r="A120" s="40"/>
      <c r="B120" s="5"/>
      <c r="C120" s="69"/>
      <c r="D120" s="69"/>
      <c r="E120" s="70"/>
      <c r="F120" s="70"/>
    </row>
    <row r="121" spans="1:6" hidden="1">
      <c r="A121" s="40"/>
      <c r="B121" s="5"/>
      <c r="C121" s="67"/>
      <c r="D121" s="67"/>
      <c r="E121" s="68"/>
      <c r="F121" s="70"/>
    </row>
    <row r="122" spans="1:6" s="54" customFormat="1" hidden="1">
      <c r="A122" s="56" t="s">
        <v>58</v>
      </c>
      <c r="B122" s="51" t="s">
        <v>55</v>
      </c>
      <c r="C122" s="57"/>
      <c r="D122" s="57"/>
      <c r="E122" s="71"/>
      <c r="F122" s="72"/>
    </row>
    <row r="123" spans="1:6" hidden="1">
      <c r="A123" s="47"/>
      <c r="B123" s="48"/>
      <c r="C123" s="76"/>
      <c r="D123" s="76"/>
      <c r="E123" s="78"/>
      <c r="F123" s="79"/>
    </row>
    <row r="124" spans="1:6" s="61" customFormat="1" hidden="1">
      <c r="A124" s="59"/>
      <c r="B124" s="60"/>
      <c r="C124" s="82"/>
      <c r="D124" s="82"/>
      <c r="E124" s="83"/>
      <c r="F124" s="60"/>
    </row>
    <row r="125" spans="1:6" s="61" customFormat="1">
      <c r="A125" s="59"/>
      <c r="B125" s="60"/>
      <c r="C125" s="82"/>
      <c r="D125" s="82"/>
      <c r="E125" s="83"/>
      <c r="F125" s="60"/>
    </row>
    <row r="126" spans="1:6" s="54" customFormat="1">
      <c r="A126" s="56" t="s">
        <v>64</v>
      </c>
      <c r="B126" s="51" t="s">
        <v>91</v>
      </c>
      <c r="C126" s="57"/>
      <c r="D126" s="57"/>
      <c r="E126" s="71"/>
      <c r="F126" s="72"/>
    </row>
    <row r="127" spans="1:6" s="54" customFormat="1">
      <c r="A127" s="65"/>
      <c r="B127" s="7" t="s">
        <v>114</v>
      </c>
      <c r="C127" s="69" t="s">
        <v>96</v>
      </c>
      <c r="D127" s="104">
        <v>3</v>
      </c>
      <c r="E127" s="85">
        <v>185000</v>
      </c>
      <c r="F127" s="85">
        <f t="shared" ref="F127" si="2">D127*E127</f>
        <v>555000</v>
      </c>
    </row>
    <row r="128" spans="1:6" ht="15.75" thickBot="1">
      <c r="A128" s="4"/>
      <c r="B128" s="62"/>
      <c r="C128" s="63"/>
      <c r="D128" s="63"/>
      <c r="E128" s="64"/>
      <c r="F128" s="45"/>
    </row>
    <row r="129" spans="1:6">
      <c r="A129" s="86"/>
      <c r="B129" s="87" t="s">
        <v>118</v>
      </c>
      <c r="C129" s="88"/>
      <c r="D129" s="89"/>
      <c r="E129" s="90"/>
      <c r="F129" s="91">
        <f>SUM(F19:F128)</f>
        <v>8795907</v>
      </c>
    </row>
    <row r="130" spans="1:6">
      <c r="A130" s="92"/>
      <c r="B130" s="93" t="s">
        <v>77</v>
      </c>
      <c r="C130" s="94"/>
      <c r="D130" s="95">
        <v>0.13</v>
      </c>
      <c r="E130" s="96"/>
      <c r="F130" s="97">
        <f>+F129*D130</f>
        <v>1143467.9100000001</v>
      </c>
    </row>
    <row r="131" spans="1:6">
      <c r="A131" s="92"/>
      <c r="B131" s="93" t="s">
        <v>78</v>
      </c>
      <c r="C131" s="94"/>
      <c r="D131" s="95">
        <v>0.14000000000000001</v>
      </c>
      <c r="E131" s="96"/>
      <c r="F131" s="97">
        <f>+F129*D131</f>
        <v>1231426.9800000002</v>
      </c>
    </row>
    <row r="132" spans="1:6">
      <c r="A132" s="106"/>
      <c r="B132" s="93" t="s">
        <v>79</v>
      </c>
      <c r="C132" s="94"/>
      <c r="D132" s="105"/>
      <c r="E132" s="96"/>
      <c r="F132" s="97">
        <f>F130+F131+F129</f>
        <v>11170801.890000001</v>
      </c>
    </row>
    <row r="133" spans="1:6">
      <c r="A133" s="106"/>
      <c r="B133" s="93" t="s">
        <v>119</v>
      </c>
      <c r="C133" s="94"/>
      <c r="D133" s="107">
        <v>0.19</v>
      </c>
      <c r="E133" s="96"/>
      <c r="F133" s="97">
        <f>+F132*D133</f>
        <v>2122452.3591</v>
      </c>
    </row>
    <row r="134" spans="1:6" ht="15.75" thickBot="1">
      <c r="A134" s="98"/>
      <c r="B134" s="99" t="s">
        <v>76</v>
      </c>
      <c r="C134" s="100"/>
      <c r="D134" s="101"/>
      <c r="E134" s="102"/>
      <c r="F134" s="103">
        <f>+F133+F132</f>
        <v>13293254.2491</v>
      </c>
    </row>
    <row r="135" spans="1:6">
      <c r="A135" s="29"/>
      <c r="B135" s="30"/>
      <c r="C135" s="30"/>
      <c r="D135" s="30"/>
      <c r="E135" s="31"/>
      <c r="F135" s="31"/>
    </row>
    <row r="136" spans="1:6">
      <c r="A136" s="29"/>
      <c r="B136" s="30"/>
      <c r="C136" s="30"/>
      <c r="D136" s="30"/>
      <c r="E136" s="31"/>
      <c r="F136" s="31"/>
    </row>
    <row r="137" spans="1:6">
      <c r="A137" s="32" t="s">
        <v>80</v>
      </c>
      <c r="B137" s="33"/>
      <c r="C137" s="30"/>
      <c r="D137" s="30"/>
      <c r="E137" s="31"/>
      <c r="F137" s="31"/>
    </row>
    <row r="138" spans="1:6">
      <c r="A138" s="32" t="s">
        <v>81</v>
      </c>
      <c r="B138" s="33"/>
      <c r="C138" s="30"/>
      <c r="D138" s="30"/>
      <c r="E138" s="31"/>
      <c r="F138" s="31"/>
    </row>
    <row r="139" spans="1:6">
      <c r="A139" s="32"/>
      <c r="B139" s="33"/>
      <c r="C139" s="30"/>
      <c r="D139" s="30"/>
      <c r="E139" s="31"/>
      <c r="F139" s="31"/>
    </row>
    <row r="140" spans="1:6">
      <c r="A140" s="32"/>
      <c r="B140" s="33"/>
      <c r="C140" s="30"/>
      <c r="D140" s="30"/>
      <c r="E140" s="31"/>
      <c r="F140" s="31"/>
    </row>
    <row r="141" spans="1:6">
      <c r="A141" s="32"/>
      <c r="B141" s="33"/>
      <c r="C141" s="30"/>
      <c r="D141" s="30"/>
      <c r="E141" s="31"/>
      <c r="F141" s="31"/>
    </row>
    <row r="142" spans="1:6">
      <c r="A142" s="32"/>
      <c r="B142" s="33"/>
      <c r="C142" s="30"/>
      <c r="D142" s="30"/>
      <c r="E142" s="31"/>
      <c r="F142" s="31"/>
    </row>
    <row r="143" spans="1:6">
      <c r="A143" s="32" t="s">
        <v>82</v>
      </c>
      <c r="B143" s="33"/>
      <c r="C143" s="30"/>
      <c r="D143" s="30"/>
      <c r="E143" s="31"/>
      <c r="F143" s="31"/>
    </row>
    <row r="144" spans="1:6">
      <c r="A144" s="33" t="s">
        <v>83</v>
      </c>
      <c r="B144" s="33"/>
      <c r="C144" s="30"/>
      <c r="D144" s="30"/>
      <c r="E144" s="31"/>
      <c r="F144" s="31"/>
    </row>
    <row r="145" spans="1:6">
      <c r="A145" s="32"/>
      <c r="B145" s="33"/>
      <c r="C145" s="30"/>
      <c r="D145" s="30"/>
      <c r="E145" s="31"/>
      <c r="F145" s="31"/>
    </row>
    <row r="146" spans="1:6">
      <c r="A146" s="34"/>
      <c r="B146" s="33"/>
      <c r="C146" s="30"/>
      <c r="D146" s="30"/>
      <c r="E146" s="31"/>
      <c r="F146" s="31"/>
    </row>
    <row r="147" spans="1:6">
      <c r="A147" s="33" t="s">
        <v>84</v>
      </c>
      <c r="B147" s="34"/>
      <c r="C147" s="30"/>
      <c r="D147" s="30"/>
      <c r="E147" s="31"/>
      <c r="F147" s="31"/>
    </row>
    <row r="148" spans="1:6">
      <c r="A148" s="33"/>
      <c r="B148" s="34"/>
      <c r="C148" s="30"/>
      <c r="D148" s="30"/>
      <c r="E148" s="31"/>
      <c r="F148" s="31"/>
    </row>
    <row r="149" spans="1:6">
      <c r="A149" s="33"/>
      <c r="B149" s="34"/>
      <c r="C149" s="30"/>
      <c r="D149" s="30"/>
      <c r="E149" s="31"/>
      <c r="F149" s="31"/>
    </row>
    <row r="150" spans="1:6">
      <c r="A150" s="33" t="s">
        <v>85</v>
      </c>
      <c r="B150" s="34"/>
      <c r="C150" s="30"/>
      <c r="D150" s="30"/>
      <c r="E150" s="31"/>
      <c r="F150" s="31"/>
    </row>
    <row r="151" spans="1:6">
      <c r="A151" s="33" t="s">
        <v>86</v>
      </c>
      <c r="B151" s="34"/>
      <c r="C151" s="30"/>
      <c r="D151" s="30"/>
      <c r="E151" s="31"/>
      <c r="F151" s="31"/>
    </row>
    <row r="152" spans="1:6">
      <c r="A152" s="33" t="s">
        <v>87</v>
      </c>
      <c r="B152" s="34"/>
      <c r="C152" s="30"/>
      <c r="D152" s="30"/>
      <c r="E152" s="31"/>
      <c r="F152" s="31"/>
    </row>
    <row r="153" spans="1:6">
      <c r="A153" s="33" t="s">
        <v>88</v>
      </c>
      <c r="B153" s="33"/>
      <c r="C153" s="30"/>
      <c r="D153" s="30"/>
      <c r="E153" s="31"/>
      <c r="F153" s="31"/>
    </row>
    <row r="154" spans="1:6">
      <c r="A154" s="35"/>
      <c r="B154" s="30"/>
      <c r="C154" s="30"/>
      <c r="D154" s="30"/>
      <c r="E154" s="31"/>
      <c r="F154" s="31"/>
    </row>
    <row r="155" spans="1:6">
      <c r="A155" s="35"/>
      <c r="B155" s="30"/>
      <c r="C155" s="30"/>
      <c r="D155" s="30"/>
      <c r="E155" s="31"/>
      <c r="F155" s="31"/>
    </row>
    <row r="156" spans="1:6">
      <c r="A156" s="35"/>
      <c r="B156" s="30"/>
      <c r="C156" s="30"/>
      <c r="D156" s="30"/>
      <c r="E156" s="31"/>
      <c r="F156" s="31"/>
    </row>
  </sheetData>
  <printOptions horizontalCentered="1"/>
  <pageMargins left="0.51181102362204722" right="0.51181102362204722" top="0.74803149606299213" bottom="0.74803149606299213" header="0.31496062992125984" footer="0.31496062992125984"/>
  <pageSetup paperSize="9" scale="48" fitToHeight="9" orientation="portrait" horizontalDpi="4294967293" verticalDpi="300" r:id="rId1"/>
  <headerFooter>
    <oddFooter xml:space="preserve">&amp;C&amp;"-,Negrita"&amp;K0070C0Constructora&amp;"-,Normal"&amp;K01+000 Neoproyekt Ltda
Reflecting the&amp;"-,Negrita"&amp;K0070C0 way you want to work&amp;"-,Normal"&amp;K01+000
El Carmen 1397 of 301. Huechuraba, Santiago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PPTO</vt:lpstr>
      <vt:lpstr>PPTO!_Toc311286133</vt:lpstr>
      <vt:lpstr>PPTO!_Toc311325893</vt:lpstr>
      <vt:lpstr>PPTO!_Toc311327603</vt:lpstr>
      <vt:lpstr>PPTO!Área_de_impresión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</dc:creator>
  <cp:lastModifiedBy>patrek.g</cp:lastModifiedBy>
  <cp:lastPrinted>2024-11-11T18:21:39Z</cp:lastPrinted>
  <dcterms:created xsi:type="dcterms:W3CDTF">2011-06-02T14:14:37Z</dcterms:created>
  <dcterms:modified xsi:type="dcterms:W3CDTF">2025-03-04T20:29:53Z</dcterms:modified>
</cp:coreProperties>
</file>