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0/"/>
    </mc:Choice>
  </mc:AlternateContent>
  <xr:revisionPtr revIDLastSave="0" documentId="8_{0B0C7163-A38B-4C87-AE79-7BF180D788B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I69" i="1" s="1"/>
  <c r="P66" i="1"/>
  <c r="P68" i="1" s="1"/>
  <c r="P69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<sst xmlns="http://schemas.openxmlformats.org/spreadsheetml/2006/main" count="120" uniqueCount="105">
  <si>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</si>
  <si>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</si>
  <si>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</si>
  <si>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</si>
  <si>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</si>
  <si>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</si>
  <si>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</si>
  <si>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</si>
  <si>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</si>
  <si>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</si>
  <si>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</si>
  <si>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</si>
  <si>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</si>
  <si>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</si>
  <si>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</si>
  <si>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</si>
  <si>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</si>
  <si>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</si>
  <si>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</si>
  <si>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</si>
  <si>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</si>
  <si>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</si>
  <si>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</si>
  <si>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</si>
  <si>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</si>
  <si>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</si>
  <si>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</si>
  <si>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</si>
  <si>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</si>
  <si>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</si>
  <si>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</si>
  <si>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</si>
  <si>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</si>
  <si>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</si>
  <si>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</si>
  <si>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</si>
  <si>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</si>
  <si>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</si>
  <si>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</si>
  <si>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</si>
  <si>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</si>
  <si>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</si>
  <si>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</si>
  <si>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</si>
  <si>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</si>
  <si>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</si>
  <si>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</si>
  <si>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</si>
  <si>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</si>
  <si>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</si>
  <si>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</si>
  <si>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</si>
  <si>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</si>
  <si>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</si>
  <si>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</si>
  <si>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</si>
  <si>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</si>
  <si>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</si>
  <si>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</si>
  <si>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</si>
  <si>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</si>
  <si>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</si>
  <si>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</si>
  <si>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</si>
  <si>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</si>
  <si>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</si>
  <si>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</si>
  <si>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</si>
  <si>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</si>
  <si>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</si>
  <si>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</si>
  <si>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</si>
  <si>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</si>
  <si>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</si>
  <si>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</si>
  <si>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</si>
  <si>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</si>
  <si>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</si>
  <si>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</si>
  <si>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</si>
  <si>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</si>
  <si>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</si>
  <si>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</si>
  <si>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</si>
  <si>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</si>
  <si>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</si>
  <si>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</si>
  <si>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</si>
  <si>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</si>
  <si>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</si>
  <si>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</si>
  <si>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</si>
  <si>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</si>
  <si>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</si>
  <si>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</si>
  <si>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</si>
  <si>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</si>
  <si>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</si>
  <si>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</si>
  <si>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</si>
  <si>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Limpieza de fosas Servicio 3-4-5-6 DICIEMBRE 2024</t>
  </si>
  <si>
    <t>gl</t>
  </si>
  <si>
    <t>Factura 2916</t>
  </si>
  <si>
    <t>Sres. Proindar SPA</t>
  </si>
  <si>
    <t>Américo Vespucio N°1881, Quilicura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</si>
</sst>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74</xdr:row>
      <xdr:rowOff>0</xdr:rowOff>
    </xdr:from>
    <xdr:to>
      <xdr:col>11</xdr:col>
      <xdr:colOff>584480</xdr:colOff>
      <xdr:row>116</xdr:row>
      <xdr:rowOff>18357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06AF7B-4C49-5569-06DF-3BAF23C9B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2868706"/>
          <a:ext cx="8697539" cy="707806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zoomScale="85" zoomScaleNormal="85" workbookViewId="0">
      <selection activeCell="B70" sqref="B7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104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27" customHeight="1">
      <c r="B7" s="134" t="s">
        <v>40</v>
      </c>
      <c r="C7" s="135"/>
      <c r="D7" s="105" t="s">
        <v>100</v>
      </c>
      <c r="E7" s="132"/>
      <c r="F7" s="51">
        <v>1</v>
      </c>
      <c r="G7" s="130" t="s">
        <v>101</v>
      </c>
      <c r="H7" s="53">
        <v>2148290</v>
      </c>
      <c r="I7" s="53">
        <f t="shared" ref="I7:I17" si="0">+F7*H7</f>
        <v>2148290</v>
      </c>
      <c r="J7" s="50"/>
      <c r="K7" s="51">
        <v>1</v>
      </c>
      <c r="L7" s="130" t="s">
        <v>101</v>
      </c>
      <c r="M7" s="53">
        <v>2148290</v>
      </c>
      <c r="N7" s="112">
        <f t="shared" ref="N7:N64" si="1">+K7*M7</f>
        <v>2148290</v>
      </c>
      <c r="O7" s="55">
        <v>0</v>
      </c>
      <c r="P7" s="53">
        <f t="shared" ref="P7:P64" si="2">+(-N7*O7)+N7</f>
        <v>2148290</v>
      </c>
      <c r="Q7" s="54"/>
      <c r="R7" s="118" t="s">
        <v>102</v>
      </c>
      <c r="S7" s="135"/>
      <c r="T7" s="118"/>
    </row>
    <row r="8" spans="2:20" s="133" customFormat="1" ht="13.8" hidden="1">
      <c r="B8" s="134" t="s">
        <v>41</v>
      </c>
      <c r="C8" s="135"/>
      <c r="D8" s="105"/>
      <c r="E8" s="132"/>
      <c r="F8" s="51"/>
      <c r="G8" s="130"/>
      <c r="H8" s="53"/>
      <c r="I8" s="53">
        <f t="shared" si="0"/>
        <v>0</v>
      </c>
      <c r="J8" s="50"/>
      <c r="K8" s="51"/>
      <c r="L8" s="130"/>
      <c r="M8" s="53"/>
      <c r="N8" s="112">
        <f t="shared" si="1"/>
        <v>0</v>
      </c>
      <c r="O8" s="55">
        <v>0</v>
      </c>
      <c r="P8" s="53">
        <f t="shared" si="2"/>
        <v>0</v>
      </c>
      <c r="Q8" s="54"/>
      <c r="R8" s="118"/>
      <c r="S8" s="135"/>
      <c r="T8" s="118"/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2148290</v>
      </c>
      <c r="J66" s="50"/>
      <c r="K66" s="189" t="s">
        <v>11</v>
      </c>
      <c r="L66" s="190"/>
      <c r="M66" s="190"/>
      <c r="N66" s="190"/>
      <c r="O66" s="190"/>
      <c r="P66" s="79">
        <f>SUM(P7:P65)</f>
        <v>2148290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2148290</v>
      </c>
      <c r="J68" s="50"/>
      <c r="K68" s="194" t="s">
        <v>12</v>
      </c>
      <c r="L68" s="193"/>
      <c r="M68" s="193"/>
      <c r="N68" s="193"/>
      <c r="O68" s="193"/>
      <c r="P68" s="82">
        <f>SUM(P66+P67)</f>
        <v>2148290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3"/>
      <c r="F69" s="70"/>
      <c r="G69" s="195" t="s">
        <v>33</v>
      </c>
      <c r="H69" s="195"/>
      <c r="I69" s="84">
        <f>I68*19%</f>
        <v>408175.1</v>
      </c>
      <c r="J69" s="59"/>
      <c r="K69" s="196" t="s">
        <v>34</v>
      </c>
      <c r="L69" s="195"/>
      <c r="M69" s="195"/>
      <c r="N69" s="195"/>
      <c r="O69" s="195"/>
      <c r="P69" s="85">
        <f>P68*19%</f>
        <v>408175.1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2556465.1</v>
      </c>
      <c r="J70" s="50"/>
      <c r="K70" s="198" t="s">
        <v>13</v>
      </c>
      <c r="L70" s="197"/>
      <c r="M70" s="197"/>
      <c r="N70" s="197"/>
      <c r="O70" s="197"/>
      <c r="P70" s="91">
        <f>SUM(P68:P69)</f>
        <v>2556465.1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0</v>
      </c>
    </row>
    <row r="78" spans="2:20">
      <c r="I78" s="131"/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abSelected="1" zoomScaleNormal="100" workbookViewId="0">
      <selection activeCell="C51" sqref="C5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 hidden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 hidden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 hidden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 hidden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 hidden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 hidden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 hidden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 hidden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 hidden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 hidden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 hidden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 hidden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 hidden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 hidden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 hidden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 hidden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 hidden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 hidden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 hidden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2556465.1</v>
      </c>
      <c r="J31" s="201" t="s">
        <v>30</v>
      </c>
      <c r="K31" s="202"/>
      <c r="L31" s="31">
        <f>'Daños Edificio'!P70</f>
        <v>2556465.1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2556465.1</v>
      </c>
      <c r="J33" s="206" t="s">
        <v>32</v>
      </c>
      <c r="K33" s="207"/>
      <c r="L33" s="33">
        <f>SUM(L31:L32)</f>
        <v>2556465.1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2025-02-12T11:33:04Z</dcterms:modified>
</cp:coreProperties>
</file>