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17/"/>
    </mc:Choice>
  </mc:AlternateContent>
  <xr:revisionPtr revIDLastSave="3" documentId="8_{FB8DC9E1-544F-4041-A4A9-DB998CD147A7}" xr6:coauthVersionLast="47" xr6:coauthVersionMax="47" xr10:uidLastSave="{15900AFB-BA1B-4371-A750-FC8797939F23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  <c r="I69" i="1"/>
  <c r="I7" i="1" l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<sst xmlns="http://schemas.openxmlformats.org/spreadsheetml/2006/main" count="124" uniqueCount="106">
  <si>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</si>
  <si>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</si>
  <si>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</si>
  <si>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</si>
  <si>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</si>
  <si>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</si>
  <si>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</si>
  <si>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</si>
  <si>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</si>
  <si>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</si>
  <si>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</si>
  <si>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</si>
  <si>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</si>
  <si>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</si>
  <si>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</si>
  <si>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</si>
  <si>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</si>
  <si>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</si>
  <si>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</si>
  <si>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</si>
  <si>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</si>
  <si>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</si>
  <si>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</si>
  <si>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</si>
  <si>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</si>
  <si>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</si>
  <si>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</si>
  <si>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</si>
  <si>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</si>
  <si>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</si>
  <si>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</si>
  <si>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</si>
  <si>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</si>
  <si>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</si>
  <si>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</si>
  <si>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</si>
  <si>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</si>
  <si>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</si>
  <si>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</si>
  <si>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</si>
  <si>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</si>
  <si>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</si>
  <si>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</si>
  <si>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</si>
  <si>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</si>
  <si>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</si>
  <si>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</si>
  <si>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</si>
  <si>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</si>
  <si>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</si>
  <si>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</si>
  <si>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</si>
  <si>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</si>
  <si>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</si>
  <si>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</si>
  <si>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</si>
  <si>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</si>
  <si>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</si>
  <si>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</si>
  <si>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</si>
  <si>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</si>
  <si>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</si>
  <si>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</si>
  <si>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</si>
  <si>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</si>
  <si>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</si>
  <si>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</si>
  <si>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</si>
  <si>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</si>
  <si>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</si>
  <si>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</si>
  <si>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</si>
  <si>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</si>
  <si>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</si>
  <si>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</si>
  <si>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</si>
  <si>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</si>
  <si>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</si>
  <si>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</si>
  <si>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</si>
  <si>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</si>
  <si>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</si>
  <si>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</si>
  <si>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</si>
  <si>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</si>
  <si>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</si>
  <si>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</si>
  <si>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</si>
  <si>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</si>
  <si>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</si>
  <si>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</si>
  <si>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</si>
  <si>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</si>
  <si>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</si>
  <si>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</si>
  <si>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</si>
  <si>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</si>
  <si>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</si>
  <si>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</si>
  <si>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</si>
  <si>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Detección de Fuga</t>
  </si>
  <si>
    <t>gl</t>
  </si>
  <si>
    <t>Reparación arranque interior, y reparación, (incluye materiales)</t>
  </si>
  <si>
    <t>Trabajo pagado</t>
  </si>
  <si>
    <t>Sra. Maritrini De Los Ángeles Rodríguez Valenzuela</t>
  </si>
  <si>
    <t>Pasaje Paranal N°1946, Puente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</si>
</sst>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215153</xdr:colOff>
      <xdr:row>73</xdr:row>
      <xdr:rowOff>116754</xdr:rowOff>
    </xdr:from>
    <xdr:to>
      <xdr:col>7</xdr:col>
      <xdr:colOff>305502</xdr:colOff>
      <xdr:row>94</xdr:row>
      <xdr:rowOff>45526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5FD670-2644-4392-8738-822160C85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1434459" y="2044060"/>
          <a:ext cx="3505689" cy="55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448235</xdr:colOff>
      <xdr:row>73</xdr:row>
      <xdr:rowOff>89648</xdr:rowOff>
    </xdr:from>
    <xdr:to>
      <xdr:col>12</xdr:col>
      <xdr:colOff>621279</xdr:colOff>
      <xdr:row>113</xdr:row>
      <xdr:rowOff>116377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A0D3B7-9D06-5E4E-940F-308285219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22894" y="3056966"/>
          <a:ext cx="3391373" cy="683990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tabSelected="1" zoomScale="85" zoomScaleNormal="85" workbookViewId="0">
      <selection activeCell="R84" sqref="R8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105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100</v>
      </c>
      <c r="E7" s="132"/>
      <c r="F7" s="51">
        <v>1</v>
      </c>
      <c r="G7" s="130" t="s">
        <v>101</v>
      </c>
      <c r="H7" s="53">
        <v>151260.50420168068</v>
      </c>
      <c r="I7" s="53">
        <f t="shared" ref="I7:I17" si="0">+F7*H7</f>
        <v>151260.50420168068</v>
      </c>
      <c r="J7" s="50"/>
      <c r="K7" s="51">
        <v>1</v>
      </c>
      <c r="L7" s="130" t="s">
        <v>101</v>
      </c>
      <c r="M7" s="53">
        <v>151260.50420168068</v>
      </c>
      <c r="N7" s="112">
        <f t="shared" ref="N7:N64" si="1">+K7*M7</f>
        <v>151260.50420168068</v>
      </c>
      <c r="O7" s="55">
        <v>0</v>
      </c>
      <c r="P7" s="53">
        <f t="shared" ref="P7:P64" si="2">+(-N7*O7)+N7</f>
        <v>151260.50420168068</v>
      </c>
      <c r="Q7" s="54"/>
      <c r="R7" s="118" t="s">
        <v>103</v>
      </c>
      <c r="S7" s="135"/>
      <c r="T7" s="118"/>
    </row>
    <row r="8" spans="2:20" s="133" customFormat="1" ht="27.6">
      <c r="B8" s="134" t="s">
        <v>41</v>
      </c>
      <c r="C8" s="135"/>
      <c r="D8" s="105" t="s">
        <v>102</v>
      </c>
      <c r="E8" s="132"/>
      <c r="F8" s="51">
        <v>1</v>
      </c>
      <c r="G8" s="130" t="s">
        <v>101</v>
      </c>
      <c r="H8" s="53">
        <v>369747.89915966388</v>
      </c>
      <c r="I8" s="53">
        <f t="shared" si="0"/>
        <v>369747.89915966388</v>
      </c>
      <c r="J8" s="50"/>
      <c r="K8" s="51">
        <v>1</v>
      </c>
      <c r="L8" s="130" t="s">
        <v>101</v>
      </c>
      <c r="M8" s="53">
        <v>369747.89915966388</v>
      </c>
      <c r="N8" s="112">
        <f t="shared" si="1"/>
        <v>369747.89915966388</v>
      </c>
      <c r="O8" s="55">
        <v>0</v>
      </c>
      <c r="P8" s="53">
        <f t="shared" si="2"/>
        <v>369747.89915966388</v>
      </c>
      <c r="Q8" s="54"/>
      <c r="R8" s="118" t="s">
        <v>103</v>
      </c>
      <c r="S8" s="135"/>
      <c r="T8" s="118"/>
    </row>
    <row r="9" spans="2:20" s="133" customFormat="1" ht="13.8" hidden="1">
      <c r="B9" s="134" t="s">
        <v>42</v>
      </c>
      <c r="C9" s="135"/>
      <c r="D9" s="105"/>
      <c r="E9" s="132"/>
      <c r="F9" s="51"/>
      <c r="G9" s="130"/>
      <c r="H9" s="53"/>
      <c r="I9" s="53">
        <f t="shared" si="0"/>
        <v>0</v>
      </c>
      <c r="J9" s="50"/>
      <c r="K9" s="51"/>
      <c r="L9" s="130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54"/>
      <c r="R9" s="118"/>
      <c r="S9" s="135"/>
      <c r="T9" s="118"/>
    </row>
    <row r="10" spans="2:20" s="133" customFormat="1" ht="13.8" hidden="1">
      <c r="B10" s="134" t="s">
        <v>43</v>
      </c>
      <c r="C10" s="135"/>
      <c r="D10" s="105"/>
      <c r="E10" s="132"/>
      <c r="F10" s="51"/>
      <c r="G10" s="130"/>
      <c r="H10" s="53"/>
      <c r="I10" s="53">
        <f t="shared" si="0"/>
        <v>0</v>
      </c>
      <c r="J10" s="50"/>
      <c r="K10" s="51"/>
      <c r="L10" s="130"/>
      <c r="M10" s="53"/>
      <c r="N10" s="112">
        <f t="shared" si="3"/>
        <v>0</v>
      </c>
      <c r="O10" s="55">
        <v>0</v>
      </c>
      <c r="P10" s="53">
        <f t="shared" si="4"/>
        <v>0</v>
      </c>
      <c r="Q10" s="54"/>
      <c r="R10" s="118"/>
      <c r="S10" s="135"/>
      <c r="T10" s="118"/>
    </row>
    <row r="11" spans="2:20" s="133" customFormat="1" ht="13.8" hidden="1">
      <c r="B11" s="134" t="s">
        <v>44</v>
      </c>
      <c r="C11" s="135"/>
      <c r="D11" s="105"/>
      <c r="E11" s="132"/>
      <c r="F11" s="51"/>
      <c r="G11" s="130"/>
      <c r="H11" s="53"/>
      <c r="I11" s="53">
        <f t="shared" si="0"/>
        <v>0</v>
      </c>
      <c r="J11" s="50"/>
      <c r="K11" s="51"/>
      <c r="L11" s="130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18"/>
      <c r="S11" s="135"/>
      <c r="T11" s="118"/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8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1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521008.40336134459</v>
      </c>
      <c r="J66" s="50"/>
      <c r="K66" s="189" t="s">
        <v>11</v>
      </c>
      <c r="L66" s="190"/>
      <c r="M66" s="190"/>
      <c r="N66" s="190"/>
      <c r="O66" s="190"/>
      <c r="P66" s="79">
        <f>SUM(P7:P65)</f>
        <v>521008.40336134459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521008.40336134459</v>
      </c>
      <c r="J68" s="50"/>
      <c r="K68" s="194" t="s">
        <v>12</v>
      </c>
      <c r="L68" s="193"/>
      <c r="M68" s="193"/>
      <c r="N68" s="193"/>
      <c r="O68" s="193"/>
      <c r="P68" s="82">
        <f>SUM(P66+P67)</f>
        <v>521008.40336134459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3"/>
      <c r="F69" s="70"/>
      <c r="G69" s="195" t="s">
        <v>33</v>
      </c>
      <c r="H69" s="195"/>
      <c r="I69" s="84">
        <f>I68*19%</f>
        <v>98991.596638655479</v>
      </c>
      <c r="J69" s="59"/>
      <c r="K69" s="196" t="s">
        <v>34</v>
      </c>
      <c r="L69" s="195"/>
      <c r="M69" s="195"/>
      <c r="N69" s="195"/>
      <c r="O69" s="195"/>
      <c r="P69" s="85">
        <f>P68*19%</f>
        <v>98991.596638655479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620000.00000000012</v>
      </c>
      <c r="J70" s="50"/>
      <c r="K70" s="198" t="s">
        <v>13</v>
      </c>
      <c r="L70" s="197"/>
      <c r="M70" s="197"/>
      <c r="N70" s="197"/>
      <c r="O70" s="197"/>
      <c r="P70" s="91">
        <f>SUM(P68:P69)</f>
        <v>620000.00000000012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0</v>
      </c>
    </row>
    <row r="78" spans="2:20">
      <c r="I78" s="131"/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620000.00000000012</v>
      </c>
      <c r="J31" s="201" t="s">
        <v>30</v>
      </c>
      <c r="K31" s="202"/>
      <c r="L31" s="31">
        <f>'Daños Edificio'!P70</f>
        <v>620000.00000000012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620000.00000000012</v>
      </c>
      <c r="J33" s="206" t="s">
        <v>32</v>
      </c>
      <c r="K33" s="207"/>
      <c r="L33" s="33">
        <f>SUM(L31:L32)</f>
        <v>620000.00000000012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2025-02-04T16:06:59Z</dcterms:modified>
</cp:coreProperties>
</file>