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04/"/>
    </mc:Choice>
  </mc:AlternateContent>
  <xr:revisionPtr revIDLastSave="1" documentId="8_{B44C8ABE-55E0-4368-9706-5F743EECE10A}" xr6:coauthVersionLast="47" xr6:coauthVersionMax="47" xr10:uidLastSave="{0C3C1AB9-7787-46A0-8408-45043A9F5D39}"/>
  <bookViews>
    <workbookView xWindow="732" yWindow="732" windowWidth="17280" windowHeight="888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I69" i="1" s="1"/>
  <c r="P66" i="1"/>
  <c r="P68" i="1" s="1"/>
  <c r="P69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<sst xmlns="http://schemas.openxmlformats.org/spreadsheetml/2006/main" count="126" uniqueCount="108">
  <si>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</si>
  <si>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</si>
  <si>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</si>
  <si>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</si>
  <si>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</si>
  <si>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</si>
  <si>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</si>
  <si>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</si>
  <si>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</si>
  <si>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</si>
  <si>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</si>
  <si>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</si>
  <si>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</si>
  <si>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</si>
  <si>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</si>
  <si>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</si>
  <si>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</si>
  <si>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</si>
  <si>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</si>
  <si>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</si>
  <si>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</si>
  <si>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</si>
  <si>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</si>
  <si>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</si>
  <si>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</si>
  <si>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</si>
  <si>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</si>
  <si>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</si>
  <si>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</si>
  <si>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</si>
  <si>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</si>
  <si>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</si>
  <si>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</si>
  <si>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</si>
  <si>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</si>
  <si>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</si>
  <si>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</si>
  <si>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</si>
  <si>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</si>
  <si>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</si>
  <si>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</si>
  <si>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</si>
  <si>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</si>
  <si>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</si>
  <si>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</si>
  <si>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</si>
  <si>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</si>
  <si>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</si>
  <si>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</si>
  <si>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</si>
  <si>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</si>
  <si>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</si>
  <si>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</si>
  <si>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</si>
  <si>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</si>
  <si>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</si>
  <si>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</si>
  <si>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</si>
  <si>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</si>
  <si>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</si>
  <si>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</si>
  <si>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</si>
  <si>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</si>
  <si>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</si>
  <si>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</si>
  <si>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</si>
  <si>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</si>
  <si>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</si>
  <si>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</si>
  <si>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</si>
  <si>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</si>
  <si>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</si>
  <si>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</si>
  <si>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</si>
  <si>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</si>
  <si>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</si>
  <si>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</si>
  <si>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</si>
  <si>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</si>
  <si>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</si>
  <si>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</si>
  <si>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</si>
  <si>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</si>
  <si>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</si>
  <si>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</si>
  <si>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</si>
  <si>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</si>
  <si>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</si>
  <si>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</si>
  <si>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</si>
  <si>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</si>
  <si>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</si>
  <si>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</si>
  <si>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</si>
  <si>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</si>
  <si>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</si>
  <si>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</si>
  <si>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</si>
  <si>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</si>
  <si>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</si>
  <si>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 xml:space="preserve">Alfombra Boucle Villarrica </t>
  </si>
  <si>
    <t>m2</t>
  </si>
  <si>
    <t>Adhesivo Agorex 60 1 gl</t>
  </si>
  <si>
    <t>Acorde al Mercado</t>
  </si>
  <si>
    <t>https://www.sodimac.cl/sodimac-cl/articulo/110292440/Adhesivo-de-contacto-Agorex-1-gl/110292473?kid=goosho_373415&amp;shop=googleShopping&amp;gad_source=1&amp;gclid=CjwKCAiA-ty8BhA_EiwAkyoa3_fIKsIOVcOYH--QOvs5yrPFoIQfQpUbnXh1g3C0UXYr4PEp7bL5khoCGQQQAvD_BwE</t>
  </si>
  <si>
    <t>https://feltrex.cl/products/alfombra-boucle-villarica-beige-60?variant=42899020153056&amp;country=CL&amp;currency=CLP&amp;utm_medium=product_sync&amp;utm_source=google&amp;utm_content=sag_organic&amp;utm_campaign=sag_organic&amp;gad_source=1&amp;gclid=CjwKCAiA-ty8BhA_EiwAkyoa35Kfwh4j5b0ecViRne513zlQKd0K7Vu0UR7BPdy3cq7tABEayu6-JBoCGUgQAvD_BwE</t>
  </si>
  <si>
    <t>Diego Portales N°770, La Florida</t>
  </si>
  <si>
    <t>Sr. Luis Javier Carrasco Soliz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</si>
</sst>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43" formatCode="_ * #,##0.00_ ;_ * \-#,##0.00_ ;_ * &quot;-&quot;??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_([$€-2]\ * #,##0.00_);_([$€-2]\ * \(#,##0.00\);_([$€-2]\ * &quot;-&quot;??_);_(@_)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  <font>
      <sz val="12"/>
      <name val="Arial"/>
    </font>
    <font>
      <sz val="10"/>
      <name val="Courie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  <xf numFmtId="0" fontId="26" fillId="0" borderId="0"/>
    <xf numFmtId="167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1" fillId="0" borderId="0" xfId="0" applyFont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8">
    <cellStyle name="Euro" xfId="5" xr:uid="{8862C1ED-ABD6-4C47-8F23-3FFEC85707F4}"/>
    <cellStyle name="Millares 2" xfId="6" xr:uid="{5D89D3B8-B2D8-46F4-A4C5-BAA4253E5F5C}"/>
    <cellStyle name="Moneda [0]" xfId="2" builtinId="7"/>
    <cellStyle name="No-definido" xfId="7" xr:uid="{77CDA656-2FA5-4F26-A3DB-F2AFECD04D7F}"/>
    <cellStyle name="Normal" xfId="0" builtinId="0"/>
    <cellStyle name="Normal 2" xfId="3" xr:uid="{2BE3B448-1095-4FDF-916F-01C22BE573EA}"/>
    <cellStyle name="Normal 3" xfId="4" xr:uid="{C3B267EF-66F0-42F9-A2D5-D44287175742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73</xdr:row>
      <xdr:rowOff>0</xdr:rowOff>
    </xdr:from>
    <xdr:to>
      <xdr:col>11</xdr:col>
      <xdr:colOff>501459</xdr:colOff>
      <xdr:row>144</xdr:row>
      <xdr:rowOff>83510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822813-D211-4CB2-9B7E-58D6CFC51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2796988"/>
          <a:ext cx="9000000" cy="12176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73</xdr:row>
      <xdr:rowOff>0</xdr:rowOff>
    </xdr:from>
    <xdr:to>
      <xdr:col>22</xdr:col>
      <xdr:colOff>486821</xdr:colOff>
      <xdr:row>108</xdr:row>
      <xdr:rowOff>97216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186DD45-FCF6-0AB2-5EEF-C055F4D6E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87435" y="2796988"/>
          <a:ext cx="7497221" cy="6058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D3" sqref="D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4.886718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107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4" t="s">
        <v>0</v>
      </c>
      <c r="G3" s="185"/>
      <c r="H3" s="185"/>
      <c r="I3" s="186"/>
      <c r="J3" s="38"/>
      <c r="K3" s="187" t="s">
        <v>1</v>
      </c>
      <c r="L3" s="187"/>
      <c r="M3" s="188"/>
      <c r="N3" s="188"/>
      <c r="O3" s="188"/>
      <c r="P3" s="188"/>
      <c r="Q3" s="39"/>
      <c r="R3" s="36"/>
      <c r="S3" s="35"/>
      <c r="T3" s="35"/>
    </row>
    <row r="4" spans="2:20" ht="13.8">
      <c r="B4" s="72"/>
      <c r="C4" s="73"/>
      <c r="D4" s="74" t="s">
        <v>106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100</v>
      </c>
      <c r="E7" s="132"/>
      <c r="F7" s="51">
        <v>240</v>
      </c>
      <c r="G7" s="130" t="s">
        <v>101</v>
      </c>
      <c r="H7" s="53">
        <v>8748</v>
      </c>
      <c r="I7" s="53">
        <f t="shared" ref="I7:I17" si="0">+F7*H7</f>
        <v>2099520</v>
      </c>
      <c r="J7" s="50"/>
      <c r="K7" s="51">
        <v>240</v>
      </c>
      <c r="L7" s="130" t="s">
        <v>101</v>
      </c>
      <c r="M7" s="53">
        <v>8748</v>
      </c>
      <c r="N7" s="112">
        <f t="shared" ref="N7:N64" si="1">+K7*M7</f>
        <v>2099520</v>
      </c>
      <c r="O7" s="55">
        <v>0</v>
      </c>
      <c r="P7" s="53">
        <f t="shared" ref="P7:P64" si="2">+(-N7*O7)+N7</f>
        <v>2099520</v>
      </c>
      <c r="Q7" s="54"/>
      <c r="R7" s="118" t="s">
        <v>103</v>
      </c>
      <c r="S7" s="135"/>
      <c r="T7" s="119" t="s">
        <v>105</v>
      </c>
    </row>
    <row r="8" spans="2:20" s="133" customFormat="1" ht="13.8">
      <c r="B8" s="134" t="s">
        <v>41</v>
      </c>
      <c r="C8" s="135"/>
      <c r="D8" s="105" t="s">
        <v>102</v>
      </c>
      <c r="E8" s="132"/>
      <c r="F8" s="51">
        <v>20</v>
      </c>
      <c r="G8" s="130" t="s">
        <v>4</v>
      </c>
      <c r="H8" s="53">
        <v>35836</v>
      </c>
      <c r="I8" s="53">
        <f t="shared" si="0"/>
        <v>716720</v>
      </c>
      <c r="J8" s="50"/>
      <c r="K8" s="51">
        <v>20</v>
      </c>
      <c r="L8" s="130" t="s">
        <v>4</v>
      </c>
      <c r="M8" s="53">
        <v>35836</v>
      </c>
      <c r="N8" s="112">
        <f t="shared" si="1"/>
        <v>716720</v>
      </c>
      <c r="O8" s="55">
        <v>0</v>
      </c>
      <c r="P8" s="53">
        <f t="shared" si="2"/>
        <v>716720</v>
      </c>
      <c r="Q8" s="54"/>
      <c r="R8" s="118" t="s">
        <v>103</v>
      </c>
      <c r="S8" s="135"/>
      <c r="T8" s="119" t="s">
        <v>104</v>
      </c>
    </row>
    <row r="9" spans="2:20" s="133" customFormat="1" ht="13.8" hidden="1">
      <c r="B9" s="134" t="s">
        <v>42</v>
      </c>
      <c r="C9" s="135"/>
      <c r="D9" s="105"/>
      <c r="E9" s="132"/>
      <c r="F9" s="51"/>
      <c r="G9" s="130"/>
      <c r="H9" s="53"/>
      <c r="I9" s="53">
        <f t="shared" si="0"/>
        <v>0</v>
      </c>
      <c r="J9" s="50"/>
      <c r="K9" s="51"/>
      <c r="L9" s="130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54"/>
      <c r="R9" s="118"/>
      <c r="S9" s="135"/>
      <c r="T9" s="118"/>
    </row>
    <row r="10" spans="2:20" s="133" customFormat="1" ht="13.8" hidden="1">
      <c r="B10" s="134" t="s">
        <v>43</v>
      </c>
      <c r="C10" s="135"/>
      <c r="D10" s="105"/>
      <c r="E10" s="132"/>
      <c r="F10" s="51"/>
      <c r="G10" s="130"/>
      <c r="H10" s="53"/>
      <c r="I10" s="53">
        <f t="shared" si="0"/>
        <v>0</v>
      </c>
      <c r="J10" s="50"/>
      <c r="K10" s="51"/>
      <c r="L10" s="130"/>
      <c r="M10" s="53"/>
      <c r="N10" s="112">
        <f t="shared" si="3"/>
        <v>0</v>
      </c>
      <c r="O10" s="55">
        <v>0</v>
      </c>
      <c r="P10" s="53">
        <f t="shared" si="4"/>
        <v>0</v>
      </c>
      <c r="Q10" s="54"/>
      <c r="R10" s="118"/>
      <c r="S10" s="135"/>
      <c r="T10" s="118"/>
    </row>
    <row r="11" spans="2:20" s="133" customFormat="1" ht="13.8" hidden="1">
      <c r="B11" s="134" t="s">
        <v>44</v>
      </c>
      <c r="C11" s="135"/>
      <c r="D11" s="105"/>
      <c r="E11" s="132"/>
      <c r="F11" s="51"/>
      <c r="G11" s="130"/>
      <c r="H11" s="53"/>
      <c r="I11" s="53">
        <f t="shared" si="0"/>
        <v>0</v>
      </c>
      <c r="J11" s="50"/>
      <c r="K11" s="51"/>
      <c r="L11" s="130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18"/>
      <c r="S11" s="135"/>
      <c r="T11" s="118"/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18"/>
      <c r="S12" s="135"/>
      <c r="T12" s="118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49"/>
      <c r="S13" s="135"/>
      <c r="T13" s="118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1"/>
    </row>
    <row r="15" spans="2:20" s="133" customFormat="1" ht="13.8" hidden="1">
      <c r="B15" s="134" t="s">
        <v>50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51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>
        <v>1</v>
      </c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69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9" t="s">
        <v>37</v>
      </c>
      <c r="G66" s="190"/>
      <c r="H66" s="190"/>
      <c r="I66" s="78">
        <f>SUM(I7:I65)</f>
        <v>2816240</v>
      </c>
      <c r="J66" s="50"/>
      <c r="K66" s="189" t="s">
        <v>11</v>
      </c>
      <c r="L66" s="190"/>
      <c r="M66" s="190"/>
      <c r="N66" s="190"/>
      <c r="O66" s="190"/>
      <c r="P66" s="79">
        <f>SUM(P7:P65)</f>
        <v>2816240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91" t="s">
        <v>38</v>
      </c>
      <c r="G67" s="192"/>
      <c r="H67" s="192"/>
      <c r="I67" s="81">
        <v>0</v>
      </c>
      <c r="J67" s="50"/>
      <c r="K67" s="106"/>
      <c r="L67" s="107"/>
      <c r="M67" s="193" t="s">
        <v>38</v>
      </c>
      <c r="N67" s="193"/>
      <c r="O67" s="193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4" t="s">
        <v>12</v>
      </c>
      <c r="G68" s="193"/>
      <c r="H68" s="193"/>
      <c r="I68" s="81">
        <f>SUM(I66+I67)</f>
        <v>2816240</v>
      </c>
      <c r="J68" s="50"/>
      <c r="K68" s="194" t="s">
        <v>12</v>
      </c>
      <c r="L68" s="193"/>
      <c r="M68" s="193"/>
      <c r="N68" s="193"/>
      <c r="O68" s="193"/>
      <c r="P68" s="82">
        <f>SUM(P66+P67)</f>
        <v>2816240</v>
      </c>
      <c r="Q68" s="58"/>
      <c r="R68" s="127"/>
      <c r="S68" s="35"/>
      <c r="T68" s="35"/>
    </row>
    <row r="69" spans="2:20" ht="13.2" customHeight="1">
      <c r="B69" s="56"/>
      <c r="C69" s="35"/>
      <c r="D69" s="80"/>
      <c r="E69" s="83"/>
      <c r="F69" s="70"/>
      <c r="G69" s="195" t="s">
        <v>33</v>
      </c>
      <c r="H69" s="195"/>
      <c r="I69" s="84">
        <f>I68*19%</f>
        <v>535085.6</v>
      </c>
      <c r="J69" s="59"/>
      <c r="K69" s="196" t="s">
        <v>34</v>
      </c>
      <c r="L69" s="195"/>
      <c r="M69" s="195"/>
      <c r="N69" s="195"/>
      <c r="O69" s="195"/>
      <c r="P69" s="85">
        <f>P68*19%</f>
        <v>535085.6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7" t="s">
        <v>35</v>
      </c>
      <c r="H70" s="197"/>
      <c r="I70" s="87">
        <f>+I68+I69</f>
        <v>3351325.6</v>
      </c>
      <c r="J70" s="50"/>
      <c r="K70" s="198" t="s">
        <v>13</v>
      </c>
      <c r="L70" s="197"/>
      <c r="M70" s="197"/>
      <c r="N70" s="197"/>
      <c r="O70" s="197"/>
      <c r="P70" s="91">
        <f>SUM(P68:P69)</f>
        <v>3351325.6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9"/>
      <c r="G72" s="200"/>
      <c r="H72" s="200"/>
      <c r="I72" s="90"/>
      <c r="J72" s="50"/>
      <c r="K72" s="199"/>
      <c r="L72" s="200"/>
      <c r="M72" s="200"/>
      <c r="N72" s="200"/>
      <c r="O72" s="200"/>
      <c r="P72" s="62"/>
      <c r="Q72" s="62"/>
      <c r="R72" s="90"/>
      <c r="S72" s="35"/>
      <c r="T72" s="35"/>
    </row>
    <row r="73" spans="2:20" ht="13.2" customHeight="1">
      <c r="B73" s="183"/>
      <c r="C73" s="183"/>
      <c r="D73" s="183"/>
      <c r="E73" s="183"/>
      <c r="F73" s="183"/>
      <c r="G73" s="183"/>
      <c r="H73" s="183"/>
    </row>
    <row r="74" spans="2:20" ht="13.2" customHeight="1">
      <c r="B74" s="183"/>
      <c r="C74" s="183"/>
      <c r="D74" s="183"/>
      <c r="E74" s="183"/>
      <c r="F74" s="183"/>
      <c r="G74" s="183"/>
      <c r="H74" s="183"/>
      <c r="I74" s="131">
        <f>P70-I70</f>
        <v>0</v>
      </c>
    </row>
  </sheetData>
  <mergeCells count="14">
    <mergeCell ref="F72:H72"/>
    <mergeCell ref="K72:O72"/>
    <mergeCell ref="F68:H68"/>
    <mergeCell ref="K68:O68"/>
    <mergeCell ref="G69:H69"/>
    <mergeCell ref="K69:O69"/>
    <mergeCell ref="G70:H70"/>
    <mergeCell ref="K70:O70"/>
    <mergeCell ref="F3:I3"/>
    <mergeCell ref="K3:P3"/>
    <mergeCell ref="F66:H66"/>
    <mergeCell ref="K66:O66"/>
    <mergeCell ref="F67:H67"/>
    <mergeCell ref="M67:O67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zoomScaleNormal="100" workbookViewId="0">
      <selection activeCell="H12" sqref="H1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Edificio'!I70</f>
        <v>3351325.6</v>
      </c>
      <c r="J31" s="201" t="s">
        <v>30</v>
      </c>
      <c r="K31" s="202"/>
      <c r="L31" s="31">
        <f>'Daños Edificio'!P70</f>
        <v>3351325.6</v>
      </c>
    </row>
    <row r="32" spans="1:13" ht="15">
      <c r="D32" s="204" t="s">
        <v>31</v>
      </c>
      <c r="E32" s="205"/>
      <c r="F32" s="32">
        <f>F28</f>
        <v>0</v>
      </c>
      <c r="J32" s="204" t="s">
        <v>31</v>
      </c>
      <c r="K32" s="205"/>
      <c r="L32" s="32">
        <f>K28</f>
        <v>0</v>
      </c>
    </row>
    <row r="33" spans="4:12" ht="15.6">
      <c r="D33" s="206" t="s">
        <v>32</v>
      </c>
      <c r="E33" s="207"/>
      <c r="F33" s="33">
        <f>SUM(F31:F32)</f>
        <v>3351325.6</v>
      </c>
      <c r="J33" s="206" t="s">
        <v>32</v>
      </c>
      <c r="K33" s="207"/>
      <c r="L33" s="33">
        <f>SUM(L31:L32)</f>
        <v>3351325.6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2025-01-28T20:46:38Z</dcterms:modified>
</cp:coreProperties>
</file>